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Data" sheetId="1" r:id="rId1"/>
    <sheet name="Data (2)" sheetId="2" r:id="rId2"/>
  </sheets>
  <definedNames/>
  <calcPr fullCalcOnLoad="1"/>
</workbook>
</file>

<file path=xl/sharedStrings.xml><?xml version="1.0" encoding="utf-8"?>
<sst xmlns="http://schemas.openxmlformats.org/spreadsheetml/2006/main" count="562" uniqueCount="56">
  <si>
    <t>Agrégats des comptes nationaux par branche (jusqu'à NACE A*64) [nama_10_a64]</t>
  </si>
  <si>
    <t>Dernière mise à jour</t>
  </si>
  <si>
    <t>Date d'extraction</t>
  </si>
  <si>
    <t>Source des données</t>
  </si>
  <si>
    <t>Eurostat</t>
  </si>
  <si>
    <t>UNIT</t>
  </si>
  <si>
    <t>Prix courants, millions d'euros</t>
  </si>
  <si>
    <t>NACE_R2</t>
  </si>
  <si>
    <t>Industrie manufacturière</t>
  </si>
  <si>
    <t>NA_ITEM</t>
  </si>
  <si>
    <t>Valeur ajoutée, brute</t>
  </si>
  <si>
    <t>GEO/TIME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</si>
  <si>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</si>
  <si>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</si>
  <si>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</si>
  <si>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</si>
  <si>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</si>
  <si>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</si>
  <si>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</si>
  <si>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</si>
  <si>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</si>
  <si>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</si>
  <si>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</si>
  <si>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</si>
  <si>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</si>
  <si>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</si>
  <si>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</si>
  <si>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</si>
  <si>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</si>
  <si>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</si>
  <si>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</si>
  <si>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</si>
  <si>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</si>
  <si>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</si>
  <si>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</si>
  <si>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</si>
  <si>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</si>
  <si>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</si>
  <si>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</si>
  <si>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Union européenne - 28 pays (2013-2020)</t>
  </si>
  <si>
    <t>Belgique</t>
  </si>
  <si>
    <t>Allemagne (jusqu'en 1990, ancien territoire de la RFA)</t>
  </si>
  <si>
    <t>Espagne</t>
  </si>
  <si>
    <t>France</t>
  </si>
  <si>
    <t>Italie</t>
  </si>
  <si>
    <t>Pays-Bas</t>
  </si>
  <si>
    <t>Royaume-Uni</t>
  </si>
  <si>
    <t>:</t>
  </si>
  <si>
    <t>Caractères spécial :</t>
  </si>
  <si>
    <t>non disponible</t>
  </si>
  <si>
    <t>Rémunération des salariés</t>
  </si>
  <si>
    <t>Excédent d'exploitation et revenu mixte, net</t>
  </si>
  <si>
    <t>Autres impôts moins autres subventions sur la production</t>
  </si>
  <si>
    <t>Consommation de capital fixe</t>
  </si>
  <si>
    <t xml:space="preserve">UE- 28 pays </t>
  </si>
  <si>
    <t>Allemagne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</si>
</sst>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</numFmts>
  <fonts count="38">
    <font>
      <sz val="11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9" fontId="1" fillId="33" borderId="10" xfId="0" applyNumberFormat="1" applyFont="1" applyFill="1" applyBorder="1" applyAlignment="1">
      <alignment/>
    </xf>
    <xf numFmtId="9" fontId="1" fillId="0" borderId="10" xfId="0" applyNumberFormat="1" applyFont="1" applyFill="1" applyBorder="1" applyAlignment="1">
      <alignment/>
    </xf>
    <xf numFmtId="0" fontId="0" fillId="0" borderId="0" xfId="50">
      <alignment/>
      <protection/>
    </xf>
    <xf numFmtId="0" fontId="1" fillId="0" borderId="0" xfId="50" applyNumberFormat="1" applyFont="1" applyFill="1" applyBorder="1" applyAlignment="1">
      <alignment/>
      <protection/>
    </xf>
    <xf numFmtId="0" fontId="1" fillId="33" borderId="10" xfId="50" applyNumberFormat="1" applyFont="1" applyFill="1" applyBorder="1" applyAlignment="1">
      <alignment/>
      <protection/>
    </xf>
    <xf numFmtId="173" fontId="1" fillId="0" borderId="10" xfId="50" applyNumberFormat="1" applyFont="1" applyFill="1" applyBorder="1" applyAlignment="1">
      <alignment/>
      <protection/>
    </xf>
    <xf numFmtId="0" fontId="1" fillId="0" borderId="10" xfId="50" applyNumberFormat="1" applyFont="1" applyFill="1" applyBorder="1" applyAlignment="1">
      <alignment/>
      <protection/>
    </xf>
    <xf numFmtId="9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275"/>
          <c:w val="0.756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(2)'!$A$80</c:f>
              <c:strCache>
                <c:ptCount val="1"/>
                <c:pt idx="0">
                  <c:v>Pays-Bas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(2)'!$B$79:$AA$79</c:f>
              <c:strCache/>
            </c:strRef>
          </c:cat>
          <c:val>
            <c:numRef>
              <c:f>'Data (2)'!$B$80:$AA$80</c:f>
              <c:numCache/>
            </c:numRef>
          </c:val>
          <c:smooth val="0"/>
        </c:ser>
        <c:ser>
          <c:idx val="1"/>
          <c:order val="1"/>
          <c:tx>
            <c:strRef>
              <c:f>'Data (2)'!$A$81</c:f>
              <c:strCache>
                <c:ptCount val="1"/>
                <c:pt idx="0">
                  <c:v>Espagne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(2)'!$B$79:$AA$79</c:f>
              <c:strCache/>
            </c:strRef>
          </c:cat>
          <c:val>
            <c:numRef>
              <c:f>'Data (2)'!$B$81:$AA$81</c:f>
              <c:numCache/>
            </c:numRef>
          </c:val>
          <c:smooth val="0"/>
        </c:ser>
        <c:ser>
          <c:idx val="2"/>
          <c:order val="2"/>
          <c:tx>
            <c:strRef>
              <c:f>'Data (2)'!$A$82</c:f>
              <c:strCache>
                <c:ptCount val="1"/>
                <c:pt idx="0">
                  <c:v>Belgique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(2)'!$B$79:$AA$79</c:f>
              <c:strCache/>
            </c:strRef>
          </c:cat>
          <c:val>
            <c:numRef>
              <c:f>'Data (2)'!$B$82:$AA$82</c:f>
              <c:numCache/>
            </c:numRef>
          </c:val>
          <c:smooth val="0"/>
        </c:ser>
        <c:ser>
          <c:idx val="3"/>
          <c:order val="3"/>
          <c:tx>
            <c:strRef>
              <c:f>'Data (2)'!$A$83</c:f>
              <c:strCache>
                <c:ptCount val="1"/>
                <c:pt idx="0">
                  <c:v>UE- 28 pays </c:v>
                </c:pt>
              </c:strCache>
            </c:strRef>
          </c:tx>
          <c:spPr>
            <a:ln w="38100">
              <a:solidFill>
                <a:srgbClr val="00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(2)'!$B$79:$AA$79</c:f>
              <c:strCache/>
            </c:strRef>
          </c:cat>
          <c:val>
            <c:numRef>
              <c:f>'Data (2)'!$B$83:$AA$83</c:f>
              <c:numCache/>
            </c:numRef>
          </c:val>
          <c:smooth val="0"/>
        </c:ser>
        <c:ser>
          <c:idx val="4"/>
          <c:order val="4"/>
          <c:tx>
            <c:strRef>
              <c:f>'Data (2)'!$A$84</c:f>
              <c:strCache>
                <c:ptCount val="1"/>
                <c:pt idx="0">
                  <c:v>Italie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(2)'!$B$79:$AA$79</c:f>
              <c:strCache/>
            </c:strRef>
          </c:cat>
          <c:val>
            <c:numRef>
              <c:f>'Data (2)'!$B$84:$AA$84</c:f>
              <c:numCache/>
            </c:numRef>
          </c:val>
          <c:smooth val="0"/>
        </c:ser>
        <c:ser>
          <c:idx val="5"/>
          <c:order val="5"/>
          <c:tx>
            <c:strRef>
              <c:f>'Data (2)'!$A$85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(2)'!$B$79:$AA$79</c:f>
              <c:strCache/>
            </c:strRef>
          </c:cat>
          <c:val>
            <c:numRef>
              <c:f>'Data (2)'!$B$85:$AA$85</c:f>
              <c:numCache/>
            </c:numRef>
          </c:val>
          <c:smooth val="0"/>
        </c:ser>
        <c:ser>
          <c:idx val="6"/>
          <c:order val="6"/>
          <c:tx>
            <c:strRef>
              <c:f>'Data (2)'!$A$86</c:f>
              <c:strCache>
                <c:ptCount val="1"/>
                <c:pt idx="0">
                  <c:v>Royaume-Uni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(2)'!$B$79:$AA$79</c:f>
              <c:strCache/>
            </c:strRef>
          </c:cat>
          <c:val>
            <c:numRef>
              <c:f>'Data (2)'!$B$86:$AA$86</c:f>
              <c:numCache/>
            </c:numRef>
          </c:val>
          <c:smooth val="0"/>
        </c:ser>
        <c:ser>
          <c:idx val="7"/>
          <c:order val="7"/>
          <c:tx>
            <c:strRef>
              <c:f>'Data (2)'!$A$87</c:f>
              <c:strCache>
                <c:ptCount val="1"/>
                <c:pt idx="0">
                  <c:v>Allemagne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(2)'!$B$79:$AA$79</c:f>
              <c:strCache/>
            </c:strRef>
          </c:cat>
          <c:val>
            <c:numRef>
              <c:f>'Data (2)'!$B$87:$AA$87</c:f>
              <c:numCache/>
            </c:numRef>
          </c:val>
          <c:smooth val="0"/>
        </c:ser>
        <c:marker val="1"/>
        <c:axId val="10419470"/>
        <c:axId val="1235383"/>
      </c:lineChart>
      <c:catAx>
        <c:axId val="10419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5383"/>
        <c:crosses val="autoZero"/>
        <c:auto val="1"/>
        <c:lblOffset val="100"/>
        <c:tickLblSkip val="1"/>
        <c:noMultiLvlLbl val="0"/>
      </c:catAx>
      <c:valAx>
        <c:axId val="1235383"/>
        <c:scaling>
          <c:orientation val="minMax"/>
          <c:max val="0.55"/>
          <c:min val="0.2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94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75"/>
          <c:y val="0.25525"/>
          <c:w val="0.20325"/>
          <c:h val="0.4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88</xdr:row>
      <xdr:rowOff>28575</xdr:rowOff>
    </xdr:from>
    <xdr:to>
      <xdr:col>15</xdr:col>
      <xdr:colOff>209550</xdr:colOff>
      <xdr:row>110</xdr:row>
      <xdr:rowOff>161925</xdr:rowOff>
    </xdr:to>
    <xdr:graphicFrame>
      <xdr:nvGraphicFramePr>
        <xdr:cNvPr id="1" name="Graphique 1"/>
        <xdr:cNvGraphicFramePr/>
      </xdr:nvGraphicFramePr>
      <xdr:xfrm>
        <a:off x="3524250" y="15954375"/>
        <a:ext cx="69723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7"/>
  <sheetViews>
    <sheetView zoomScalePageLayoutView="0" workbookViewId="0" topLeftCell="A1">
      <selection activeCell="B7" sqref="B7"/>
    </sheetView>
  </sheetViews>
  <sheetFormatPr defaultColWidth="11.00390625" defaultRowHeight="14.25"/>
  <sheetData>
    <row r="1" ht="14.25">
      <c r="A1" s="1" t="s">
        <v>0</v>
      </c>
    </row>
    <row r="3" spans="1:2" ht="14.25">
      <c r="A3" s="1" t="s">
        <v>1</v>
      </c>
      <c r="B3" s="2">
        <v>44664.84748842593</v>
      </c>
    </row>
    <row r="4" spans="1:2" ht="14.25">
      <c r="A4" s="1" t="s">
        <v>2</v>
      </c>
      <c r="B4" s="2">
        <v>44668.50178190973</v>
      </c>
    </row>
    <row r="5" spans="1:2" ht="14.25">
      <c r="A5" s="1" t="s">
        <v>3</v>
      </c>
      <c r="B5" s="1" t="s">
        <v>4</v>
      </c>
    </row>
    <row r="6" ht="14.25">
      <c r="B6" s="14">
        <f>B31+B48+B65+B82</f>
        <v>406173.9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1" spans="1:28" ht="14.2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  <c r="K11" s="3" t="s">
        <v>21</v>
      </c>
      <c r="L11" s="3" t="s">
        <v>22</v>
      </c>
      <c r="M11" s="3" t="s">
        <v>23</v>
      </c>
      <c r="N11" s="3" t="s">
        <v>24</v>
      </c>
      <c r="O11" s="3" t="s">
        <v>25</v>
      </c>
      <c r="P11" s="3" t="s">
        <v>26</v>
      </c>
      <c r="Q11" s="3" t="s">
        <v>27</v>
      </c>
      <c r="R11" s="3" t="s">
        <v>28</v>
      </c>
      <c r="S11" s="3" t="s">
        <v>29</v>
      </c>
      <c r="T11" s="3" t="s">
        <v>30</v>
      </c>
      <c r="U11" s="3" t="s">
        <v>31</v>
      </c>
      <c r="V11" s="3" t="s">
        <v>32</v>
      </c>
      <c r="W11" s="3" t="s">
        <v>33</v>
      </c>
      <c r="X11" s="3" t="s">
        <v>34</v>
      </c>
      <c r="Y11" s="3" t="s">
        <v>35</v>
      </c>
      <c r="Z11" s="3" t="s">
        <v>36</v>
      </c>
      <c r="AA11" s="3" t="s">
        <v>37</v>
      </c>
      <c r="AB11" s="3" t="s">
        <v>38</v>
      </c>
    </row>
    <row r="12" spans="1:28" ht="14.25">
      <c r="A12" s="3" t="s">
        <v>39</v>
      </c>
      <c r="B12" s="4">
        <v>1303041.2</v>
      </c>
      <c r="C12" s="4">
        <v>1341965.9</v>
      </c>
      <c r="D12" s="4">
        <v>1416538.4</v>
      </c>
      <c r="E12" s="4">
        <v>1475111.8</v>
      </c>
      <c r="F12" s="4">
        <v>1509819.1</v>
      </c>
      <c r="G12" s="4">
        <v>1617380.6</v>
      </c>
      <c r="H12" s="4">
        <v>1644026.7</v>
      </c>
      <c r="I12" s="4">
        <v>1657878.1</v>
      </c>
      <c r="J12" s="4">
        <v>1641043.5</v>
      </c>
      <c r="K12" s="4">
        <v>1691190.3</v>
      </c>
      <c r="L12" s="4">
        <v>1729470</v>
      </c>
      <c r="M12" s="4">
        <v>1818781.7</v>
      </c>
      <c r="N12" s="4">
        <v>1920262.3</v>
      </c>
      <c r="O12" s="4">
        <v>1882386.6</v>
      </c>
      <c r="P12" s="4">
        <v>1628913.9</v>
      </c>
      <c r="Q12" s="4">
        <v>1766023.3</v>
      </c>
      <c r="R12" s="4">
        <v>1851382.8</v>
      </c>
      <c r="S12" s="4">
        <v>1855938.7</v>
      </c>
      <c r="T12" s="4">
        <v>1866642.2</v>
      </c>
      <c r="U12" s="4">
        <v>1947694.9</v>
      </c>
      <c r="V12" s="4">
        <v>2114217.8</v>
      </c>
      <c r="W12" s="4">
        <v>2153442.7</v>
      </c>
      <c r="X12" s="4">
        <v>2214821.2</v>
      </c>
      <c r="Y12" s="4">
        <v>2269345.1</v>
      </c>
      <c r="Z12" s="4">
        <v>2312312.5</v>
      </c>
      <c r="AA12" s="5" t="s">
        <v>47</v>
      </c>
      <c r="AB12" s="5" t="s">
        <v>47</v>
      </c>
    </row>
    <row r="13" spans="1:28" ht="14.25">
      <c r="A13" s="3" t="s">
        <v>40</v>
      </c>
      <c r="B13" s="4">
        <v>40386</v>
      </c>
      <c r="C13" s="4">
        <v>39963.4</v>
      </c>
      <c r="D13" s="4">
        <v>41036.8</v>
      </c>
      <c r="E13" s="4">
        <v>41950.7</v>
      </c>
      <c r="F13" s="4">
        <v>41936.4</v>
      </c>
      <c r="G13" s="4">
        <v>44958.1</v>
      </c>
      <c r="H13" s="4">
        <v>45044.1</v>
      </c>
      <c r="I13" s="4">
        <v>45892.2</v>
      </c>
      <c r="J13" s="4">
        <v>45555.1</v>
      </c>
      <c r="K13" s="4">
        <v>47758.1</v>
      </c>
      <c r="L13" s="4">
        <v>49205.9</v>
      </c>
      <c r="M13" s="4">
        <v>48833</v>
      </c>
      <c r="N13" s="4">
        <v>51750.1</v>
      </c>
      <c r="O13" s="4">
        <v>49218.5</v>
      </c>
      <c r="P13" s="4">
        <v>44757.5</v>
      </c>
      <c r="Q13" s="4">
        <v>48437.8</v>
      </c>
      <c r="R13" s="4">
        <v>48609.1</v>
      </c>
      <c r="S13" s="4">
        <v>48751.5</v>
      </c>
      <c r="T13" s="4">
        <v>49356.1</v>
      </c>
      <c r="U13" s="4">
        <v>50636.1</v>
      </c>
      <c r="V13" s="4">
        <v>52893.3</v>
      </c>
      <c r="W13" s="4">
        <v>53145.4</v>
      </c>
      <c r="X13" s="4">
        <v>55315.8</v>
      </c>
      <c r="Y13" s="4">
        <v>55994.8</v>
      </c>
      <c r="Z13" s="4">
        <v>58796.8</v>
      </c>
      <c r="AA13" s="4">
        <v>56560.9</v>
      </c>
      <c r="AB13" s="5" t="s">
        <v>47</v>
      </c>
    </row>
    <row r="14" spans="1:28" ht="14.25">
      <c r="A14" s="3" t="s">
        <v>41</v>
      </c>
      <c r="B14" s="4">
        <v>406173.9</v>
      </c>
      <c r="C14" s="4">
        <v>394759.9</v>
      </c>
      <c r="D14" s="4">
        <v>394993</v>
      </c>
      <c r="E14" s="4">
        <v>408363.4</v>
      </c>
      <c r="F14" s="4">
        <v>411785</v>
      </c>
      <c r="G14" s="4">
        <v>433333</v>
      </c>
      <c r="H14" s="4">
        <v>441920</v>
      </c>
      <c r="I14" s="4">
        <v>435006</v>
      </c>
      <c r="J14" s="4">
        <v>438766</v>
      </c>
      <c r="K14" s="4">
        <v>453270</v>
      </c>
      <c r="L14" s="4">
        <v>459258</v>
      </c>
      <c r="M14" s="4">
        <v>492752</v>
      </c>
      <c r="N14" s="4">
        <v>521260</v>
      </c>
      <c r="O14" s="4">
        <v>510560</v>
      </c>
      <c r="P14" s="4">
        <v>432487</v>
      </c>
      <c r="Q14" s="4">
        <v>505064</v>
      </c>
      <c r="R14" s="4">
        <v>544988</v>
      </c>
      <c r="S14" s="4">
        <v>553357</v>
      </c>
      <c r="T14" s="4">
        <v>560167</v>
      </c>
      <c r="U14" s="4">
        <v>592055</v>
      </c>
      <c r="V14" s="4">
        <v>615764</v>
      </c>
      <c r="W14" s="4">
        <v>647696</v>
      </c>
      <c r="X14" s="4">
        <v>666185</v>
      </c>
      <c r="Y14" s="4">
        <v>674858</v>
      </c>
      <c r="Z14" s="4">
        <v>675190</v>
      </c>
      <c r="AA14" s="4">
        <v>611888</v>
      </c>
      <c r="AB14" s="5" t="s">
        <v>47</v>
      </c>
    </row>
    <row r="15" spans="1:28" ht="14.25">
      <c r="A15" s="3" t="s">
        <v>42</v>
      </c>
      <c r="B15" s="4">
        <v>76481.4</v>
      </c>
      <c r="C15" s="4">
        <v>82779.2</v>
      </c>
      <c r="D15" s="4">
        <v>86764.4</v>
      </c>
      <c r="E15" s="4">
        <v>91591.6</v>
      </c>
      <c r="F15" s="4">
        <v>97101</v>
      </c>
      <c r="G15" s="4">
        <v>105163</v>
      </c>
      <c r="H15" s="4">
        <v>110985</v>
      </c>
      <c r="I15" s="4">
        <v>114239</v>
      </c>
      <c r="J15" s="4">
        <v>117972</v>
      </c>
      <c r="K15" s="4">
        <v>121788</v>
      </c>
      <c r="L15" s="4">
        <v>127133</v>
      </c>
      <c r="M15" s="4">
        <v>133862</v>
      </c>
      <c r="N15" s="4">
        <v>138735</v>
      </c>
      <c r="O15" s="4">
        <v>140862</v>
      </c>
      <c r="P15" s="4">
        <v>123932</v>
      </c>
      <c r="Q15" s="4">
        <v>122263</v>
      </c>
      <c r="R15" s="4">
        <v>122318</v>
      </c>
      <c r="S15" s="4">
        <v>114709</v>
      </c>
      <c r="T15" s="4">
        <v>114204</v>
      </c>
      <c r="U15" s="4">
        <v>116741</v>
      </c>
      <c r="V15" s="4">
        <v>121772</v>
      </c>
      <c r="W15" s="4">
        <v>125589</v>
      </c>
      <c r="X15" s="4">
        <v>131720</v>
      </c>
      <c r="Y15" s="4">
        <v>132776</v>
      </c>
      <c r="Z15" s="4">
        <v>136261</v>
      </c>
      <c r="AA15" s="4">
        <v>123716</v>
      </c>
      <c r="AB15" s="5" t="s">
        <v>47</v>
      </c>
    </row>
    <row r="16" spans="1:28" ht="14.25">
      <c r="A16" s="3" t="s">
        <v>43</v>
      </c>
      <c r="B16" s="4">
        <v>182274.1</v>
      </c>
      <c r="C16" s="4">
        <v>183143.7</v>
      </c>
      <c r="D16" s="4">
        <v>188182.7</v>
      </c>
      <c r="E16" s="4">
        <v>197023.2</v>
      </c>
      <c r="F16" s="4">
        <v>202352</v>
      </c>
      <c r="G16" s="4">
        <v>214063</v>
      </c>
      <c r="H16" s="4">
        <v>215816</v>
      </c>
      <c r="I16" s="4">
        <v>215708</v>
      </c>
      <c r="J16" s="4">
        <v>213518</v>
      </c>
      <c r="K16" s="4">
        <v>216150</v>
      </c>
      <c r="L16" s="4">
        <v>216311</v>
      </c>
      <c r="M16" s="4">
        <v>216736</v>
      </c>
      <c r="N16" s="4">
        <v>225774</v>
      </c>
      <c r="O16" s="4">
        <v>221245</v>
      </c>
      <c r="P16" s="4">
        <v>205065</v>
      </c>
      <c r="Q16" s="4">
        <v>206056</v>
      </c>
      <c r="R16" s="4">
        <v>213988</v>
      </c>
      <c r="S16" s="4">
        <v>216433</v>
      </c>
      <c r="T16" s="4">
        <v>219221</v>
      </c>
      <c r="U16" s="4">
        <v>221005</v>
      </c>
      <c r="V16" s="4">
        <v>229377</v>
      </c>
      <c r="W16" s="4">
        <v>229736</v>
      </c>
      <c r="X16" s="4">
        <v>232855</v>
      </c>
      <c r="Y16" s="4">
        <v>235663</v>
      </c>
      <c r="Z16" s="4">
        <v>243954</v>
      </c>
      <c r="AA16" s="4">
        <v>216272</v>
      </c>
      <c r="AB16" s="5" t="s">
        <v>47</v>
      </c>
    </row>
    <row r="17" spans="1:28" ht="14.25">
      <c r="A17" s="3" t="s">
        <v>44</v>
      </c>
      <c r="B17" s="4">
        <v>170655.8</v>
      </c>
      <c r="C17" s="4">
        <v>192765.9</v>
      </c>
      <c r="D17" s="4">
        <v>202328.1</v>
      </c>
      <c r="E17" s="4">
        <v>208263.5</v>
      </c>
      <c r="F17" s="4">
        <v>209543</v>
      </c>
      <c r="G17" s="4">
        <v>218174.1</v>
      </c>
      <c r="H17" s="4">
        <v>223562.5</v>
      </c>
      <c r="I17" s="4">
        <v>226927.4</v>
      </c>
      <c r="J17" s="4">
        <v>224971.2</v>
      </c>
      <c r="K17" s="4">
        <v>230863.5</v>
      </c>
      <c r="L17" s="4">
        <v>232242.4</v>
      </c>
      <c r="M17" s="4">
        <v>242302.5</v>
      </c>
      <c r="N17" s="4">
        <v>257654.7</v>
      </c>
      <c r="O17" s="4">
        <v>253356.3</v>
      </c>
      <c r="P17" s="4">
        <v>216301.3</v>
      </c>
      <c r="Q17" s="4">
        <v>229274.2</v>
      </c>
      <c r="R17" s="4">
        <v>234354.9</v>
      </c>
      <c r="S17" s="4">
        <v>224967.6</v>
      </c>
      <c r="T17" s="4">
        <v>223850.2</v>
      </c>
      <c r="U17" s="4">
        <v>227450.1</v>
      </c>
      <c r="V17" s="4">
        <v>238294.5</v>
      </c>
      <c r="W17" s="4">
        <v>250824.4</v>
      </c>
      <c r="X17" s="4">
        <v>258993.2</v>
      </c>
      <c r="Y17" s="4">
        <v>265881.9</v>
      </c>
      <c r="Z17" s="4">
        <v>266943</v>
      </c>
      <c r="AA17" s="4">
        <v>245490.8</v>
      </c>
      <c r="AB17" s="5" t="s">
        <v>47</v>
      </c>
    </row>
    <row r="18" spans="1:28" ht="14.25">
      <c r="A18" s="3" t="s">
        <v>45</v>
      </c>
      <c r="B18" s="4">
        <v>53103.3</v>
      </c>
      <c r="C18" s="4">
        <v>52124.2</v>
      </c>
      <c r="D18" s="4">
        <v>52347.5</v>
      </c>
      <c r="E18" s="4">
        <v>55457.5</v>
      </c>
      <c r="F18" s="4">
        <v>57187</v>
      </c>
      <c r="G18" s="4">
        <v>60357</v>
      </c>
      <c r="H18" s="4">
        <v>63238</v>
      </c>
      <c r="I18" s="4">
        <v>62854</v>
      </c>
      <c r="J18" s="4">
        <v>62445</v>
      </c>
      <c r="K18" s="4">
        <v>64925</v>
      </c>
      <c r="L18" s="4">
        <v>67769</v>
      </c>
      <c r="M18" s="4">
        <v>69730</v>
      </c>
      <c r="N18" s="4">
        <v>74330</v>
      </c>
      <c r="O18" s="4">
        <v>74158</v>
      </c>
      <c r="P18" s="4">
        <v>65630</v>
      </c>
      <c r="Q18" s="4">
        <v>66918</v>
      </c>
      <c r="R18" s="4">
        <v>70259</v>
      </c>
      <c r="S18" s="4">
        <v>70097</v>
      </c>
      <c r="T18" s="4">
        <v>67949</v>
      </c>
      <c r="U18" s="4">
        <v>69578</v>
      </c>
      <c r="V18" s="4">
        <v>74533</v>
      </c>
      <c r="W18" s="4">
        <v>76862</v>
      </c>
      <c r="X18" s="4">
        <v>81583</v>
      </c>
      <c r="Y18" s="4">
        <v>85581</v>
      </c>
      <c r="Z18" s="4">
        <v>87602</v>
      </c>
      <c r="AA18" s="4">
        <v>86137</v>
      </c>
      <c r="AB18" s="5" t="s">
        <v>47</v>
      </c>
    </row>
    <row r="19" spans="1:28" ht="14.25">
      <c r="A19" s="3" t="s">
        <v>46</v>
      </c>
      <c r="B19" s="4">
        <v>159363.7</v>
      </c>
      <c r="C19" s="4">
        <v>170768</v>
      </c>
      <c r="D19" s="4">
        <v>207938.8</v>
      </c>
      <c r="E19" s="4">
        <v>214276.4</v>
      </c>
      <c r="F19" s="4">
        <v>220133.9</v>
      </c>
      <c r="G19" s="4">
        <v>242277</v>
      </c>
      <c r="H19" s="4">
        <v>229773.1</v>
      </c>
      <c r="I19" s="4">
        <v>231251.7</v>
      </c>
      <c r="J19" s="4">
        <v>212612.9</v>
      </c>
      <c r="K19" s="4">
        <v>215038.5</v>
      </c>
      <c r="L19" s="4">
        <v>215848.2</v>
      </c>
      <c r="M19" s="4">
        <v>221084.6</v>
      </c>
      <c r="N19" s="4">
        <v>218568.3</v>
      </c>
      <c r="O19" s="4">
        <v>190478.2</v>
      </c>
      <c r="P19" s="4">
        <v>159405.8</v>
      </c>
      <c r="Q19" s="4">
        <v>178357.3</v>
      </c>
      <c r="R19" s="4">
        <v>179753</v>
      </c>
      <c r="S19" s="4">
        <v>197016.8</v>
      </c>
      <c r="T19" s="4">
        <v>200058.9</v>
      </c>
      <c r="U19" s="4">
        <v>217019.8</v>
      </c>
      <c r="V19" s="4">
        <v>247354.8</v>
      </c>
      <c r="W19" s="4">
        <v>222090.8</v>
      </c>
      <c r="X19" s="4">
        <v>214998.8</v>
      </c>
      <c r="Y19" s="4">
        <v>217189.8</v>
      </c>
      <c r="Z19" s="5" t="s">
        <v>47</v>
      </c>
      <c r="AA19" s="5" t="s">
        <v>47</v>
      </c>
      <c r="AB19" s="5" t="s">
        <v>47</v>
      </c>
    </row>
    <row r="21" ht="14.25">
      <c r="A21" s="1" t="s">
        <v>48</v>
      </c>
    </row>
    <row r="22" spans="1:2" ht="14.25">
      <c r="A22" s="1" t="s">
        <v>47</v>
      </c>
      <c r="B22" s="1" t="s">
        <v>49</v>
      </c>
    </row>
    <row r="24" spans="1:2" ht="14.25">
      <c r="A24" s="1" t="s">
        <v>5</v>
      </c>
      <c r="B24" s="1" t="s">
        <v>6</v>
      </c>
    </row>
    <row r="25" spans="1:2" ht="14.25">
      <c r="A25" s="1" t="s">
        <v>7</v>
      </c>
      <c r="B25" s="1" t="s">
        <v>8</v>
      </c>
    </row>
    <row r="26" spans="1:2" ht="14.25">
      <c r="A26" s="1" t="s">
        <v>9</v>
      </c>
      <c r="B26" s="1" t="s">
        <v>50</v>
      </c>
    </row>
    <row r="28" spans="1:28" ht="14.25">
      <c r="A28" s="3" t="s">
        <v>11</v>
      </c>
      <c r="B28" s="3" t="s">
        <v>12</v>
      </c>
      <c r="C28" s="3" t="s">
        <v>13</v>
      </c>
      <c r="D28" s="3" t="s">
        <v>14</v>
      </c>
      <c r="E28" s="3" t="s">
        <v>15</v>
      </c>
      <c r="F28" s="3" t="s">
        <v>16</v>
      </c>
      <c r="G28" s="3" t="s">
        <v>17</v>
      </c>
      <c r="H28" s="3" t="s">
        <v>18</v>
      </c>
      <c r="I28" s="3" t="s">
        <v>19</v>
      </c>
      <c r="J28" s="3" t="s">
        <v>20</v>
      </c>
      <c r="K28" s="3" t="s">
        <v>21</v>
      </c>
      <c r="L28" s="3" t="s">
        <v>22</v>
      </c>
      <c r="M28" s="3" t="s">
        <v>23</v>
      </c>
      <c r="N28" s="3" t="s">
        <v>24</v>
      </c>
      <c r="O28" s="3" t="s">
        <v>25</v>
      </c>
      <c r="P28" s="3" t="s">
        <v>26</v>
      </c>
      <c r="Q28" s="3" t="s">
        <v>27</v>
      </c>
      <c r="R28" s="3" t="s">
        <v>28</v>
      </c>
      <c r="S28" s="3" t="s">
        <v>29</v>
      </c>
      <c r="T28" s="3" t="s">
        <v>30</v>
      </c>
      <c r="U28" s="3" t="s">
        <v>31</v>
      </c>
      <c r="V28" s="3" t="s">
        <v>32</v>
      </c>
      <c r="W28" s="3" t="s">
        <v>33</v>
      </c>
      <c r="X28" s="3" t="s">
        <v>34</v>
      </c>
      <c r="Y28" s="3" t="s">
        <v>35</v>
      </c>
      <c r="Z28" s="3" t="s">
        <v>36</v>
      </c>
      <c r="AA28" s="3" t="s">
        <v>37</v>
      </c>
      <c r="AB28" s="3" t="s">
        <v>38</v>
      </c>
    </row>
    <row r="29" spans="1:28" ht="14.25">
      <c r="A29" s="3" t="s">
        <v>39</v>
      </c>
      <c r="B29" s="4">
        <v>796369.6</v>
      </c>
      <c r="C29" s="4">
        <v>822739.4</v>
      </c>
      <c r="D29" s="4">
        <v>858852.6</v>
      </c>
      <c r="E29" s="4">
        <v>884865.6</v>
      </c>
      <c r="F29" s="4">
        <v>915901.5</v>
      </c>
      <c r="G29" s="4">
        <v>967068.8</v>
      </c>
      <c r="H29" s="4">
        <v>987544.7</v>
      </c>
      <c r="I29" s="4">
        <v>990408.1</v>
      </c>
      <c r="J29" s="4">
        <v>980598.3</v>
      </c>
      <c r="K29" s="4">
        <v>994107.8</v>
      </c>
      <c r="L29" s="4">
        <v>1009399.6</v>
      </c>
      <c r="M29" s="4">
        <v>1041135.4</v>
      </c>
      <c r="N29" s="4">
        <v>1084640.2</v>
      </c>
      <c r="O29" s="4">
        <v>1107459.9</v>
      </c>
      <c r="P29" s="4">
        <v>1009045.8</v>
      </c>
      <c r="Q29" s="4">
        <v>1031875.4</v>
      </c>
      <c r="R29" s="4">
        <v>1064536.3</v>
      </c>
      <c r="S29" s="4">
        <v>1085430.8</v>
      </c>
      <c r="T29" s="4">
        <v>1099311.3</v>
      </c>
      <c r="U29" s="4">
        <v>1127243.9</v>
      </c>
      <c r="V29" s="4">
        <v>1166097.5</v>
      </c>
      <c r="W29" s="4">
        <v>1179083.5</v>
      </c>
      <c r="X29" s="4">
        <v>1213499.2</v>
      </c>
      <c r="Y29" s="4">
        <v>1259227.8</v>
      </c>
      <c r="Z29" s="4">
        <v>1300065</v>
      </c>
      <c r="AA29" s="5" t="s">
        <v>47</v>
      </c>
      <c r="AB29" s="5" t="s">
        <v>47</v>
      </c>
    </row>
    <row r="30" spans="1:28" ht="14.25">
      <c r="A30" s="3" t="s">
        <v>40</v>
      </c>
      <c r="B30" s="4">
        <v>25692.3</v>
      </c>
      <c r="C30" s="4">
        <v>25423</v>
      </c>
      <c r="D30" s="4">
        <v>25196.1</v>
      </c>
      <c r="E30" s="4">
        <v>25609.8</v>
      </c>
      <c r="F30" s="4">
        <v>26413.5</v>
      </c>
      <c r="G30" s="4">
        <v>27071.3</v>
      </c>
      <c r="H30" s="4">
        <v>28238.1</v>
      </c>
      <c r="I30" s="4">
        <v>28406.1</v>
      </c>
      <c r="J30" s="4">
        <v>28180.4</v>
      </c>
      <c r="K30" s="4">
        <v>28568</v>
      </c>
      <c r="L30" s="4">
        <v>28644.9</v>
      </c>
      <c r="M30" s="4">
        <v>29419.1</v>
      </c>
      <c r="N30" s="4">
        <v>30623.3</v>
      </c>
      <c r="O30" s="4">
        <v>31278.8</v>
      </c>
      <c r="P30" s="4">
        <v>29184.7</v>
      </c>
      <c r="Q30" s="4">
        <v>29186.5</v>
      </c>
      <c r="R30" s="4">
        <v>30352.4</v>
      </c>
      <c r="S30" s="4">
        <v>31035.3</v>
      </c>
      <c r="T30" s="4">
        <v>31301.1</v>
      </c>
      <c r="U30" s="4">
        <v>31296.6</v>
      </c>
      <c r="V30" s="4">
        <v>30632.6</v>
      </c>
      <c r="W30" s="4">
        <v>30717.9</v>
      </c>
      <c r="X30" s="4">
        <v>31876.1</v>
      </c>
      <c r="Y30" s="4">
        <v>32396.8</v>
      </c>
      <c r="Z30" s="4">
        <v>33403.2</v>
      </c>
      <c r="AA30" s="4">
        <v>32253.6</v>
      </c>
      <c r="AB30" s="5" t="s">
        <v>47</v>
      </c>
    </row>
    <row r="31" spans="1:28" ht="14.25">
      <c r="A31" s="3" t="s">
        <v>41</v>
      </c>
      <c r="B31" s="4">
        <v>282198</v>
      </c>
      <c r="C31" s="4">
        <v>276020.7</v>
      </c>
      <c r="D31" s="4">
        <v>268634.2</v>
      </c>
      <c r="E31" s="4">
        <v>275610</v>
      </c>
      <c r="F31" s="4">
        <v>285153</v>
      </c>
      <c r="G31" s="4">
        <v>298312</v>
      </c>
      <c r="H31" s="4">
        <v>303640</v>
      </c>
      <c r="I31" s="4">
        <v>300384</v>
      </c>
      <c r="J31" s="4">
        <v>300010</v>
      </c>
      <c r="K31" s="4">
        <v>299957</v>
      </c>
      <c r="L31" s="4">
        <v>298358</v>
      </c>
      <c r="M31" s="4">
        <v>305587</v>
      </c>
      <c r="N31" s="4">
        <v>316555</v>
      </c>
      <c r="O31" s="4">
        <v>329426</v>
      </c>
      <c r="P31" s="4">
        <v>311471</v>
      </c>
      <c r="Q31" s="4">
        <v>321350</v>
      </c>
      <c r="R31" s="4">
        <v>338409</v>
      </c>
      <c r="S31" s="4">
        <v>349985</v>
      </c>
      <c r="T31" s="4">
        <v>363448</v>
      </c>
      <c r="U31" s="4">
        <v>376814</v>
      </c>
      <c r="V31" s="4">
        <v>388312</v>
      </c>
      <c r="W31" s="4">
        <v>398415</v>
      </c>
      <c r="X31" s="4">
        <v>409951</v>
      </c>
      <c r="Y31" s="4">
        <v>425801</v>
      </c>
      <c r="Z31" s="4">
        <v>439082</v>
      </c>
      <c r="AA31" s="4">
        <v>418446</v>
      </c>
      <c r="AB31" s="5" t="s">
        <v>47</v>
      </c>
    </row>
    <row r="32" spans="1:28" ht="14.25">
      <c r="A32" s="3" t="s">
        <v>42</v>
      </c>
      <c r="B32" s="4">
        <v>48677.6</v>
      </c>
      <c r="C32" s="4">
        <v>51799.4</v>
      </c>
      <c r="D32" s="4">
        <v>54825.5</v>
      </c>
      <c r="E32" s="4">
        <v>57285.2</v>
      </c>
      <c r="F32" s="4">
        <v>59716</v>
      </c>
      <c r="G32" s="4">
        <v>63309</v>
      </c>
      <c r="H32" s="4">
        <v>66051</v>
      </c>
      <c r="I32" s="4">
        <v>67459</v>
      </c>
      <c r="J32" s="4">
        <v>69570</v>
      </c>
      <c r="K32" s="4">
        <v>71559</v>
      </c>
      <c r="L32" s="4">
        <v>74123</v>
      </c>
      <c r="M32" s="4">
        <v>77385</v>
      </c>
      <c r="N32" s="4">
        <v>80165</v>
      </c>
      <c r="O32" s="4">
        <v>83032</v>
      </c>
      <c r="P32" s="4">
        <v>73351</v>
      </c>
      <c r="Q32" s="4">
        <v>72287</v>
      </c>
      <c r="R32" s="4">
        <v>69995</v>
      </c>
      <c r="S32" s="4">
        <v>65344</v>
      </c>
      <c r="T32" s="4">
        <v>62622</v>
      </c>
      <c r="U32" s="4">
        <v>61822</v>
      </c>
      <c r="V32" s="4">
        <v>62834</v>
      </c>
      <c r="W32" s="4">
        <v>64995</v>
      </c>
      <c r="X32" s="4">
        <v>68025</v>
      </c>
      <c r="Y32" s="4">
        <v>70295</v>
      </c>
      <c r="Z32" s="4">
        <v>72336</v>
      </c>
      <c r="AA32" s="4">
        <v>65211</v>
      </c>
      <c r="AB32" s="5" t="s">
        <v>47</v>
      </c>
    </row>
    <row r="33" spans="1:28" ht="14.25">
      <c r="A33" s="3" t="s">
        <v>43</v>
      </c>
      <c r="B33" s="4">
        <v>110517.5</v>
      </c>
      <c r="C33" s="4">
        <v>112399.7</v>
      </c>
      <c r="D33" s="4">
        <v>113056</v>
      </c>
      <c r="E33" s="4">
        <v>114486.7</v>
      </c>
      <c r="F33" s="4">
        <v>118087</v>
      </c>
      <c r="G33" s="4">
        <v>121072</v>
      </c>
      <c r="H33" s="4">
        <v>123644</v>
      </c>
      <c r="I33" s="4">
        <v>125149</v>
      </c>
      <c r="J33" s="4">
        <v>125444</v>
      </c>
      <c r="K33" s="4">
        <v>126616</v>
      </c>
      <c r="L33" s="4">
        <v>128092</v>
      </c>
      <c r="M33" s="4">
        <v>129327</v>
      </c>
      <c r="N33" s="4">
        <v>131352</v>
      </c>
      <c r="O33" s="4">
        <v>133354</v>
      </c>
      <c r="P33" s="4">
        <v>128175</v>
      </c>
      <c r="Q33" s="4">
        <v>128982</v>
      </c>
      <c r="R33" s="4">
        <v>131197</v>
      </c>
      <c r="S33" s="4">
        <v>132851</v>
      </c>
      <c r="T33" s="4">
        <v>133665</v>
      </c>
      <c r="U33" s="4">
        <v>134888</v>
      </c>
      <c r="V33" s="4">
        <v>135936</v>
      </c>
      <c r="W33" s="4">
        <v>136716</v>
      </c>
      <c r="X33" s="4">
        <v>139342</v>
      </c>
      <c r="Y33" s="4">
        <v>142037</v>
      </c>
      <c r="Z33" s="4">
        <v>141290</v>
      </c>
      <c r="AA33" s="4">
        <v>135559</v>
      </c>
      <c r="AB33" s="5" t="s">
        <v>47</v>
      </c>
    </row>
    <row r="34" spans="1:28" ht="14.25">
      <c r="A34" s="3" t="s">
        <v>44</v>
      </c>
      <c r="B34" s="4">
        <v>87338.3</v>
      </c>
      <c r="C34" s="4">
        <v>100479.3</v>
      </c>
      <c r="D34" s="4">
        <v>106743.6</v>
      </c>
      <c r="E34" s="4">
        <v>107939.3</v>
      </c>
      <c r="F34" s="4">
        <v>110264.4</v>
      </c>
      <c r="G34" s="4">
        <v>112434.6</v>
      </c>
      <c r="H34" s="4">
        <v>116141.8</v>
      </c>
      <c r="I34" s="4">
        <v>119102.3</v>
      </c>
      <c r="J34" s="4">
        <v>122073.2</v>
      </c>
      <c r="K34" s="4">
        <v>126000.7</v>
      </c>
      <c r="L34" s="4">
        <v>127978.2</v>
      </c>
      <c r="M34" s="4">
        <v>132402.5</v>
      </c>
      <c r="N34" s="4">
        <v>138099.5</v>
      </c>
      <c r="O34" s="4">
        <v>141386.9</v>
      </c>
      <c r="P34" s="4">
        <v>130362.2</v>
      </c>
      <c r="Q34" s="4">
        <v>131069.4</v>
      </c>
      <c r="R34" s="4">
        <v>134528.5</v>
      </c>
      <c r="S34" s="4">
        <v>132339.2</v>
      </c>
      <c r="T34" s="4">
        <v>131630.6</v>
      </c>
      <c r="U34" s="4">
        <v>132112.7</v>
      </c>
      <c r="V34" s="4">
        <v>135134.7</v>
      </c>
      <c r="W34" s="4">
        <v>138203.8</v>
      </c>
      <c r="X34" s="4">
        <v>142360.4</v>
      </c>
      <c r="Y34" s="4">
        <v>146637.6</v>
      </c>
      <c r="Z34" s="4">
        <v>150098.9</v>
      </c>
      <c r="AA34" s="4">
        <v>137395.3</v>
      </c>
      <c r="AB34" s="5" t="s">
        <v>47</v>
      </c>
    </row>
    <row r="35" spans="1:28" ht="14.25">
      <c r="A35" s="3" t="s">
        <v>45</v>
      </c>
      <c r="B35" s="4">
        <v>29130.3</v>
      </c>
      <c r="C35" s="4">
        <v>28765.1</v>
      </c>
      <c r="D35" s="4">
        <v>28483.3</v>
      </c>
      <c r="E35" s="4">
        <v>29464.7</v>
      </c>
      <c r="F35" s="4">
        <v>30867</v>
      </c>
      <c r="G35" s="4">
        <v>32726</v>
      </c>
      <c r="H35" s="4">
        <v>33511</v>
      </c>
      <c r="I35" s="4">
        <v>34413</v>
      </c>
      <c r="J35" s="4">
        <v>34309</v>
      </c>
      <c r="K35" s="4">
        <v>34389</v>
      </c>
      <c r="L35" s="4">
        <v>34052</v>
      </c>
      <c r="M35" s="4">
        <v>34551</v>
      </c>
      <c r="N35" s="4">
        <v>35838</v>
      </c>
      <c r="O35" s="4">
        <v>37889</v>
      </c>
      <c r="P35" s="4">
        <v>38439</v>
      </c>
      <c r="Q35" s="4">
        <v>36412</v>
      </c>
      <c r="R35" s="4">
        <v>37269</v>
      </c>
      <c r="S35" s="4">
        <v>37734</v>
      </c>
      <c r="T35" s="4">
        <v>37876</v>
      </c>
      <c r="U35" s="4">
        <v>39000</v>
      </c>
      <c r="V35" s="4">
        <v>38816</v>
      </c>
      <c r="W35" s="4">
        <v>39963</v>
      </c>
      <c r="X35" s="4">
        <v>41044</v>
      </c>
      <c r="Y35" s="4">
        <v>42695</v>
      </c>
      <c r="Z35" s="4">
        <v>44754</v>
      </c>
      <c r="AA35" s="4">
        <v>45784</v>
      </c>
      <c r="AB35" s="5" t="s">
        <v>47</v>
      </c>
    </row>
    <row r="36" spans="1:28" ht="14.25">
      <c r="A36" s="3" t="s">
        <v>46</v>
      </c>
      <c r="B36" s="4">
        <v>96691.6</v>
      </c>
      <c r="C36" s="4">
        <v>103166.6</v>
      </c>
      <c r="D36" s="4">
        <v>131386.7</v>
      </c>
      <c r="E36" s="4">
        <v>136416.2</v>
      </c>
      <c r="F36" s="4">
        <v>144771.8</v>
      </c>
      <c r="G36" s="4">
        <v>161145.6</v>
      </c>
      <c r="H36" s="4">
        <v>157716.2</v>
      </c>
      <c r="I36" s="4">
        <v>154092.5</v>
      </c>
      <c r="J36" s="4">
        <v>140029.5</v>
      </c>
      <c r="K36" s="4">
        <v>141281.3</v>
      </c>
      <c r="L36" s="4">
        <v>140985.7</v>
      </c>
      <c r="M36" s="4">
        <v>144277.1</v>
      </c>
      <c r="N36" s="4">
        <v>145981.5</v>
      </c>
      <c r="O36" s="4">
        <v>128786.4</v>
      </c>
      <c r="P36" s="4">
        <v>108195.8</v>
      </c>
      <c r="Q36" s="4">
        <v>115997.2</v>
      </c>
      <c r="R36" s="4">
        <v>117405.6</v>
      </c>
      <c r="S36" s="4">
        <v>127170.8</v>
      </c>
      <c r="T36" s="4">
        <v>129568.1</v>
      </c>
      <c r="U36" s="4">
        <v>137557.7</v>
      </c>
      <c r="V36" s="4">
        <v>152745.8</v>
      </c>
      <c r="W36" s="4">
        <v>137604.3</v>
      </c>
      <c r="X36" s="4">
        <v>132974.8</v>
      </c>
      <c r="Y36" s="4">
        <v>136846</v>
      </c>
      <c r="Z36" s="5" t="s">
        <v>47</v>
      </c>
      <c r="AA36" s="5" t="s">
        <v>47</v>
      </c>
      <c r="AB36" s="5" t="s">
        <v>47</v>
      </c>
    </row>
    <row r="38" ht="14.25">
      <c r="A38" s="1" t="s">
        <v>48</v>
      </c>
    </row>
    <row r="39" spans="1:2" ht="14.25">
      <c r="A39" s="1" t="s">
        <v>47</v>
      </c>
      <c r="B39" s="1" t="s">
        <v>49</v>
      </c>
    </row>
    <row r="41" spans="1:2" ht="14.25">
      <c r="A41" s="1" t="s">
        <v>5</v>
      </c>
      <c r="B41" s="1" t="s">
        <v>6</v>
      </c>
    </row>
    <row r="42" spans="1:2" ht="14.25">
      <c r="A42" s="1" t="s">
        <v>7</v>
      </c>
      <c r="B42" s="1" t="s">
        <v>8</v>
      </c>
    </row>
    <row r="43" spans="1:2" ht="14.25">
      <c r="A43" s="1" t="s">
        <v>9</v>
      </c>
      <c r="B43" s="1" t="s">
        <v>51</v>
      </c>
    </row>
    <row r="45" spans="1:28" ht="14.25">
      <c r="A45" s="3" t="s">
        <v>11</v>
      </c>
      <c r="B45" s="3" t="s">
        <v>12</v>
      </c>
      <c r="C45" s="3" t="s">
        <v>13</v>
      </c>
      <c r="D45" s="3" t="s">
        <v>14</v>
      </c>
      <c r="E45" s="3" t="s">
        <v>15</v>
      </c>
      <c r="F45" s="3" t="s">
        <v>16</v>
      </c>
      <c r="G45" s="3" t="s">
        <v>17</v>
      </c>
      <c r="H45" s="3" t="s">
        <v>18</v>
      </c>
      <c r="I45" s="3" t="s">
        <v>19</v>
      </c>
      <c r="J45" s="3" t="s">
        <v>20</v>
      </c>
      <c r="K45" s="3" t="s">
        <v>21</v>
      </c>
      <c r="L45" s="3" t="s">
        <v>22</v>
      </c>
      <c r="M45" s="3" t="s">
        <v>23</v>
      </c>
      <c r="N45" s="3" t="s">
        <v>24</v>
      </c>
      <c r="O45" s="3" t="s">
        <v>25</v>
      </c>
      <c r="P45" s="3" t="s">
        <v>26</v>
      </c>
      <c r="Q45" s="3" t="s">
        <v>27</v>
      </c>
      <c r="R45" s="3" t="s">
        <v>28</v>
      </c>
      <c r="S45" s="3" t="s">
        <v>29</v>
      </c>
      <c r="T45" s="3" t="s">
        <v>30</v>
      </c>
      <c r="U45" s="3" t="s">
        <v>31</v>
      </c>
      <c r="V45" s="3" t="s">
        <v>32</v>
      </c>
      <c r="W45" s="3" t="s">
        <v>33</v>
      </c>
      <c r="X45" s="3" t="s">
        <v>34</v>
      </c>
      <c r="Y45" s="3" t="s">
        <v>35</v>
      </c>
      <c r="Z45" s="3" t="s">
        <v>36</v>
      </c>
      <c r="AA45" s="3" t="s">
        <v>37</v>
      </c>
      <c r="AB45" s="3" t="s">
        <v>38</v>
      </c>
    </row>
    <row r="46" spans="1:28" ht="14.25">
      <c r="A46" s="3" t="s">
        <v>39</v>
      </c>
      <c r="B46" s="4">
        <f>B12-B29-B63</f>
        <v>493266</v>
      </c>
      <c r="C46" s="4">
        <f aca="true" t="shared" si="0" ref="C46:AA46">C12-C29-C63</f>
        <v>504585.59999999986</v>
      </c>
      <c r="D46" s="4">
        <f t="shared" si="0"/>
        <v>541555.9999999999</v>
      </c>
      <c r="E46" s="4">
        <f t="shared" si="0"/>
        <v>566038.3</v>
      </c>
      <c r="F46" s="4">
        <f t="shared" si="0"/>
        <v>570755.8</v>
      </c>
      <c r="G46" s="4">
        <f t="shared" si="0"/>
        <v>625755.4</v>
      </c>
      <c r="H46" s="4">
        <f t="shared" si="0"/>
        <v>630933.7</v>
      </c>
      <c r="I46" s="4">
        <f t="shared" si="0"/>
        <v>640313.5000000001</v>
      </c>
      <c r="J46" s="4">
        <f t="shared" si="0"/>
        <v>634052.5</v>
      </c>
      <c r="K46" s="4">
        <f t="shared" si="0"/>
        <v>670068.5</v>
      </c>
      <c r="L46" s="4">
        <f t="shared" si="0"/>
        <v>690880.4</v>
      </c>
      <c r="M46" s="4">
        <f t="shared" si="0"/>
        <v>748062.1</v>
      </c>
      <c r="N46" s="4">
        <f t="shared" si="0"/>
        <v>804268.6000000001</v>
      </c>
      <c r="O46" s="4">
        <f t="shared" si="0"/>
        <v>747306.5000000002</v>
      </c>
      <c r="P46" s="4">
        <f t="shared" si="0"/>
        <v>598015.2999999998</v>
      </c>
      <c r="Q46" s="4">
        <f t="shared" si="0"/>
        <v>712823.3</v>
      </c>
      <c r="R46" s="4">
        <f t="shared" si="0"/>
        <v>763435.7</v>
      </c>
      <c r="S46" s="4">
        <f t="shared" si="0"/>
        <v>744965.0999999999</v>
      </c>
      <c r="T46" s="4">
        <f t="shared" si="0"/>
        <v>741355.3999999999</v>
      </c>
      <c r="U46" s="4">
        <f t="shared" si="0"/>
        <v>795339.5</v>
      </c>
      <c r="V46" s="4">
        <f t="shared" si="0"/>
        <v>925517.5999999999</v>
      </c>
      <c r="W46" s="4">
        <f t="shared" si="0"/>
        <v>954383.6000000002</v>
      </c>
      <c r="X46" s="4">
        <f t="shared" si="0"/>
        <v>981552.6000000002</v>
      </c>
      <c r="Y46" s="4">
        <f t="shared" si="0"/>
        <v>989663.2000000001</v>
      </c>
      <c r="Z46" s="4">
        <f t="shared" si="0"/>
        <v>989634.9</v>
      </c>
      <c r="AA46" s="4" t="e">
        <f t="shared" si="0"/>
        <v>#VALUE!</v>
      </c>
      <c r="AB46" s="5" t="s">
        <v>47</v>
      </c>
    </row>
    <row r="47" spans="1:28" ht="14.25">
      <c r="A47" s="3" t="s">
        <v>40</v>
      </c>
      <c r="B47" s="4">
        <v>7722.2</v>
      </c>
      <c r="C47" s="4">
        <v>7303.7</v>
      </c>
      <c r="D47" s="4">
        <v>8309.8</v>
      </c>
      <c r="E47" s="4">
        <v>8362.9</v>
      </c>
      <c r="F47" s="4">
        <v>6790.2</v>
      </c>
      <c r="G47" s="4">
        <v>8592</v>
      </c>
      <c r="H47" s="4">
        <v>7236.6</v>
      </c>
      <c r="I47" s="4">
        <v>7556.9</v>
      </c>
      <c r="J47" s="4">
        <v>6797.1</v>
      </c>
      <c r="K47" s="4">
        <v>8241.8</v>
      </c>
      <c r="L47" s="4">
        <v>9163.4</v>
      </c>
      <c r="M47" s="4">
        <v>7396</v>
      </c>
      <c r="N47" s="4">
        <v>8854.2</v>
      </c>
      <c r="O47" s="4">
        <v>5308.3</v>
      </c>
      <c r="P47" s="4">
        <v>2662.6</v>
      </c>
      <c r="Q47" s="4">
        <v>6252.5</v>
      </c>
      <c r="R47" s="4">
        <v>4872.9</v>
      </c>
      <c r="S47" s="4">
        <v>4068</v>
      </c>
      <c r="T47" s="4">
        <v>4561.9</v>
      </c>
      <c r="U47" s="4">
        <v>6018.4</v>
      </c>
      <c r="V47" s="4">
        <v>8981.1</v>
      </c>
      <c r="W47" s="4">
        <v>9046.6</v>
      </c>
      <c r="X47" s="4">
        <v>10602.4</v>
      </c>
      <c r="Y47" s="4">
        <v>10655.6</v>
      </c>
      <c r="Z47" s="4">
        <v>12333.6</v>
      </c>
      <c r="AA47" s="4">
        <v>11317.5</v>
      </c>
      <c r="AB47" s="5" t="s">
        <v>47</v>
      </c>
    </row>
    <row r="48" spans="1:28" ht="14.25">
      <c r="A48" s="3" t="s">
        <v>41</v>
      </c>
      <c r="B48" s="4">
        <v>47043.3</v>
      </c>
      <c r="C48" s="4">
        <v>41764.5</v>
      </c>
      <c r="D48" s="4">
        <v>50010.5</v>
      </c>
      <c r="E48" s="4">
        <v>55782.7</v>
      </c>
      <c r="F48" s="4">
        <v>47795</v>
      </c>
      <c r="G48" s="4">
        <v>53457</v>
      </c>
      <c r="H48" s="4">
        <v>53971</v>
      </c>
      <c r="I48" s="4">
        <v>48539</v>
      </c>
      <c r="J48" s="4">
        <v>51750</v>
      </c>
      <c r="K48" s="4">
        <v>65240</v>
      </c>
      <c r="L48" s="4">
        <v>72287</v>
      </c>
      <c r="M48" s="4">
        <v>98009</v>
      </c>
      <c r="N48" s="4">
        <v>112950</v>
      </c>
      <c r="O48" s="4">
        <v>87208</v>
      </c>
      <c r="P48" s="4">
        <v>27339</v>
      </c>
      <c r="Q48" s="4">
        <v>88389</v>
      </c>
      <c r="R48" s="4">
        <v>109312</v>
      </c>
      <c r="S48" s="4">
        <v>103218</v>
      </c>
      <c r="T48" s="4">
        <v>95007</v>
      </c>
      <c r="U48" s="4">
        <v>111364</v>
      </c>
      <c r="V48" s="4">
        <v>120349</v>
      </c>
      <c r="W48" s="4">
        <v>139679</v>
      </c>
      <c r="X48" s="4">
        <v>143187</v>
      </c>
      <c r="Y48" s="4">
        <v>131578</v>
      </c>
      <c r="Z48" s="4">
        <v>113687</v>
      </c>
      <c r="AA48" s="4">
        <v>70466</v>
      </c>
      <c r="AB48" s="5" t="s">
        <v>47</v>
      </c>
    </row>
    <row r="49" spans="1:28" ht="14.25">
      <c r="A49" s="3" t="s">
        <v>42</v>
      </c>
      <c r="B49" s="4">
        <v>20805.4</v>
      </c>
      <c r="C49" s="4">
        <v>23260.2</v>
      </c>
      <c r="D49" s="4">
        <v>23781.4</v>
      </c>
      <c r="E49" s="4">
        <v>25544.5</v>
      </c>
      <c r="F49" s="4">
        <v>27691</v>
      </c>
      <c r="G49" s="4">
        <v>30796</v>
      </c>
      <c r="H49" s="4">
        <v>32876</v>
      </c>
      <c r="I49" s="4">
        <v>33965</v>
      </c>
      <c r="J49" s="4">
        <v>34764</v>
      </c>
      <c r="K49" s="4">
        <v>35564</v>
      </c>
      <c r="L49" s="4">
        <v>37279</v>
      </c>
      <c r="M49" s="4">
        <v>39791</v>
      </c>
      <c r="N49" s="4">
        <v>41044</v>
      </c>
      <c r="O49" s="4">
        <v>39903</v>
      </c>
      <c r="P49" s="4">
        <v>32095</v>
      </c>
      <c r="Q49" s="4">
        <v>31213</v>
      </c>
      <c r="R49" s="4">
        <v>33218</v>
      </c>
      <c r="S49" s="4">
        <v>29665</v>
      </c>
      <c r="T49" s="4">
        <v>31738</v>
      </c>
      <c r="U49" s="4">
        <v>34765</v>
      </c>
      <c r="V49" s="4">
        <v>38844</v>
      </c>
      <c r="W49" s="4">
        <v>40101</v>
      </c>
      <c r="X49" s="4">
        <v>42560</v>
      </c>
      <c r="Y49" s="4">
        <v>40711</v>
      </c>
      <c r="Z49" s="4">
        <v>41445</v>
      </c>
      <c r="AA49" s="4">
        <v>35979</v>
      </c>
      <c r="AB49" s="5" t="s">
        <v>47</v>
      </c>
    </row>
    <row r="50" spans="1:28" ht="14.25">
      <c r="A50" s="3" t="s">
        <v>43</v>
      </c>
      <c r="B50" s="4">
        <v>29555.5</v>
      </c>
      <c r="C50" s="4">
        <v>26817.2</v>
      </c>
      <c r="D50" s="4">
        <v>30991.5</v>
      </c>
      <c r="E50" s="4">
        <v>36414.7</v>
      </c>
      <c r="F50" s="4">
        <v>36264</v>
      </c>
      <c r="G50" s="4">
        <v>41434</v>
      </c>
      <c r="H50" s="4">
        <v>38775</v>
      </c>
      <c r="I50" s="4">
        <v>35151</v>
      </c>
      <c r="J50" s="4">
        <v>31996</v>
      </c>
      <c r="K50" s="4">
        <v>32161</v>
      </c>
      <c r="L50" s="4">
        <v>29087</v>
      </c>
      <c r="M50" s="4">
        <v>26818</v>
      </c>
      <c r="N50" s="4">
        <v>31679</v>
      </c>
      <c r="O50" s="4">
        <v>24887</v>
      </c>
      <c r="P50" s="4">
        <v>13970</v>
      </c>
      <c r="Q50" s="4">
        <v>15861</v>
      </c>
      <c r="R50" s="4">
        <v>19819</v>
      </c>
      <c r="S50" s="4">
        <v>19671</v>
      </c>
      <c r="T50" s="4">
        <v>20738</v>
      </c>
      <c r="U50" s="4">
        <v>21796</v>
      </c>
      <c r="V50" s="4">
        <v>29503</v>
      </c>
      <c r="W50" s="4">
        <v>28106</v>
      </c>
      <c r="X50" s="4">
        <v>27602</v>
      </c>
      <c r="Y50" s="4">
        <v>26003</v>
      </c>
      <c r="Z50" s="4">
        <v>31422</v>
      </c>
      <c r="AA50" s="4">
        <v>9401</v>
      </c>
      <c r="AB50" s="5" t="s">
        <v>47</v>
      </c>
    </row>
    <row r="51" spans="1:28" ht="14.25">
      <c r="A51" s="3" t="s">
        <v>44</v>
      </c>
      <c r="B51" s="4">
        <v>53200</v>
      </c>
      <c r="C51" s="4">
        <v>58705.6</v>
      </c>
      <c r="D51" s="4">
        <v>59708.3</v>
      </c>
      <c r="E51" s="4">
        <v>57407</v>
      </c>
      <c r="F51" s="4">
        <v>56348.6</v>
      </c>
      <c r="G51" s="4">
        <v>60743.7</v>
      </c>
      <c r="H51" s="4">
        <v>60098.1</v>
      </c>
      <c r="I51" s="4">
        <v>57643.2</v>
      </c>
      <c r="J51" s="4">
        <v>51871.6</v>
      </c>
      <c r="K51" s="4">
        <v>51801.9</v>
      </c>
      <c r="L51" s="4">
        <v>48626.6</v>
      </c>
      <c r="M51" s="4">
        <v>51833.5</v>
      </c>
      <c r="N51" s="4">
        <v>58914.5</v>
      </c>
      <c r="O51" s="4">
        <v>51004.1</v>
      </c>
      <c r="P51" s="4">
        <v>26575.2</v>
      </c>
      <c r="Q51" s="4">
        <v>37376.5</v>
      </c>
      <c r="R51" s="4">
        <v>37110.7</v>
      </c>
      <c r="S51" s="4">
        <v>28181.8</v>
      </c>
      <c r="T51" s="4">
        <v>28971.5</v>
      </c>
      <c r="U51" s="4">
        <v>31159</v>
      </c>
      <c r="V51" s="4">
        <v>38395</v>
      </c>
      <c r="W51" s="4">
        <v>50742.8</v>
      </c>
      <c r="X51" s="4">
        <v>51874.7</v>
      </c>
      <c r="Y51" s="4">
        <v>52573.8</v>
      </c>
      <c r="Z51" s="4">
        <v>48473.9</v>
      </c>
      <c r="AA51" s="4">
        <v>44290.4</v>
      </c>
      <c r="AB51" s="5" t="s">
        <v>47</v>
      </c>
    </row>
    <row r="52" spans="1:28" ht="14.25">
      <c r="A52" s="3" t="s">
        <v>45</v>
      </c>
      <c r="B52" s="4">
        <v>14662.3</v>
      </c>
      <c r="C52" s="4">
        <v>14168.3</v>
      </c>
      <c r="D52" s="4">
        <v>15065.5</v>
      </c>
      <c r="E52" s="4">
        <v>17144.9</v>
      </c>
      <c r="F52" s="4">
        <v>17038</v>
      </c>
      <c r="G52" s="4">
        <v>17879</v>
      </c>
      <c r="H52" s="4">
        <v>19459</v>
      </c>
      <c r="I52" s="4">
        <v>17795</v>
      </c>
      <c r="J52" s="4">
        <v>17207</v>
      </c>
      <c r="K52" s="4">
        <v>19488</v>
      </c>
      <c r="L52" s="4">
        <v>22368</v>
      </c>
      <c r="M52" s="4">
        <v>23564</v>
      </c>
      <c r="N52" s="4">
        <v>26503</v>
      </c>
      <c r="O52" s="4">
        <v>23792</v>
      </c>
      <c r="P52" s="4">
        <v>14828</v>
      </c>
      <c r="Q52" s="4">
        <v>17623</v>
      </c>
      <c r="R52" s="4">
        <v>19868</v>
      </c>
      <c r="S52" s="4">
        <v>18914</v>
      </c>
      <c r="T52" s="4">
        <v>16578</v>
      </c>
      <c r="U52" s="4">
        <v>16787</v>
      </c>
      <c r="V52" s="4">
        <v>21764</v>
      </c>
      <c r="W52" s="4">
        <v>22940</v>
      </c>
      <c r="X52" s="4">
        <v>26340</v>
      </c>
      <c r="Y52" s="4">
        <v>28162</v>
      </c>
      <c r="Z52" s="4">
        <v>27503</v>
      </c>
      <c r="AA52" s="4">
        <v>26716</v>
      </c>
      <c r="AB52" s="5" t="s">
        <v>47</v>
      </c>
    </row>
    <row r="53" spans="1:28" ht="14.25">
      <c r="A53" s="3" t="s">
        <v>46</v>
      </c>
      <c r="B53" s="4">
        <v>36202.2</v>
      </c>
      <c r="C53" s="4">
        <v>40416.6</v>
      </c>
      <c r="D53" s="4">
        <v>45124.9</v>
      </c>
      <c r="E53" s="4">
        <v>45443</v>
      </c>
      <c r="F53" s="4">
        <v>41119.4</v>
      </c>
      <c r="G53" s="4">
        <v>43215.5</v>
      </c>
      <c r="H53" s="4">
        <v>33730.5</v>
      </c>
      <c r="I53" s="4">
        <v>38791.1</v>
      </c>
      <c r="J53" s="4">
        <v>38097.4</v>
      </c>
      <c r="K53" s="4">
        <v>39054.9</v>
      </c>
      <c r="L53" s="4">
        <v>40263.2</v>
      </c>
      <c r="M53" s="4">
        <v>41280.3</v>
      </c>
      <c r="N53" s="4">
        <v>36699.6</v>
      </c>
      <c r="O53" s="4">
        <v>29079</v>
      </c>
      <c r="P53" s="4">
        <v>21590.7</v>
      </c>
      <c r="Q53" s="4">
        <v>32401.1</v>
      </c>
      <c r="R53" s="4">
        <v>32681.9</v>
      </c>
      <c r="S53" s="4">
        <v>37917.3</v>
      </c>
      <c r="T53" s="4">
        <v>39163.5</v>
      </c>
      <c r="U53" s="4">
        <v>46093.6</v>
      </c>
      <c r="V53" s="4">
        <v>56665.4</v>
      </c>
      <c r="W53" s="4">
        <v>48688.2</v>
      </c>
      <c r="X53" s="4">
        <v>47143.2</v>
      </c>
      <c r="Y53" s="4">
        <v>45054.3</v>
      </c>
      <c r="Z53" s="5" t="s">
        <v>47</v>
      </c>
      <c r="AA53" s="5" t="s">
        <v>47</v>
      </c>
      <c r="AB53" s="5" t="s">
        <v>47</v>
      </c>
    </row>
    <row r="55" ht="14.25">
      <c r="A55" s="1" t="s">
        <v>48</v>
      </c>
    </row>
    <row r="56" spans="1:2" ht="14.25">
      <c r="A56" s="1" t="s">
        <v>47</v>
      </c>
      <c r="B56" s="1" t="s">
        <v>49</v>
      </c>
    </row>
    <row r="58" spans="1:2" ht="14.25">
      <c r="A58" s="1" t="s">
        <v>5</v>
      </c>
      <c r="B58" s="1" t="s">
        <v>6</v>
      </c>
    </row>
    <row r="59" spans="1:2" ht="14.25">
      <c r="A59" s="1" t="s">
        <v>7</v>
      </c>
      <c r="B59" s="1" t="s">
        <v>8</v>
      </c>
    </row>
    <row r="60" spans="1:2" ht="14.25">
      <c r="A60" s="1" t="s">
        <v>9</v>
      </c>
      <c r="B60" s="1" t="s">
        <v>52</v>
      </c>
    </row>
    <row r="62" spans="1:28" ht="14.25">
      <c r="A62" s="3" t="s">
        <v>11</v>
      </c>
      <c r="B62" s="3" t="s">
        <v>12</v>
      </c>
      <c r="C62" s="3" t="s">
        <v>13</v>
      </c>
      <c r="D62" s="3" t="s">
        <v>14</v>
      </c>
      <c r="E62" s="3" t="s">
        <v>15</v>
      </c>
      <c r="F62" s="3" t="s">
        <v>16</v>
      </c>
      <c r="G62" s="3" t="s">
        <v>17</v>
      </c>
      <c r="H62" s="3" t="s">
        <v>18</v>
      </c>
      <c r="I62" s="3" t="s">
        <v>19</v>
      </c>
      <c r="J62" s="3" t="s">
        <v>20</v>
      </c>
      <c r="K62" s="3" t="s">
        <v>21</v>
      </c>
      <c r="L62" s="3" t="s">
        <v>22</v>
      </c>
      <c r="M62" s="3" t="s">
        <v>23</v>
      </c>
      <c r="N62" s="3" t="s">
        <v>24</v>
      </c>
      <c r="O62" s="3" t="s">
        <v>25</v>
      </c>
      <c r="P62" s="3" t="s">
        <v>26</v>
      </c>
      <c r="Q62" s="3" t="s">
        <v>27</v>
      </c>
      <c r="R62" s="3" t="s">
        <v>28</v>
      </c>
      <c r="S62" s="3" t="s">
        <v>29</v>
      </c>
      <c r="T62" s="3" t="s">
        <v>30</v>
      </c>
      <c r="U62" s="3" t="s">
        <v>31</v>
      </c>
      <c r="V62" s="3" t="s">
        <v>32</v>
      </c>
      <c r="W62" s="3" t="s">
        <v>33</v>
      </c>
      <c r="X62" s="3" t="s">
        <v>34</v>
      </c>
      <c r="Y62" s="3" t="s">
        <v>35</v>
      </c>
      <c r="Z62" s="3" t="s">
        <v>36</v>
      </c>
      <c r="AA62" s="3" t="s">
        <v>37</v>
      </c>
      <c r="AB62" s="3" t="s">
        <v>38</v>
      </c>
    </row>
    <row r="63" spans="1:28" ht="14.25">
      <c r="A63" s="3" t="s">
        <v>39</v>
      </c>
      <c r="B63" s="4">
        <v>13405.6</v>
      </c>
      <c r="C63" s="4">
        <v>14640.9</v>
      </c>
      <c r="D63" s="4">
        <v>16129.8</v>
      </c>
      <c r="E63" s="4">
        <v>24207.9</v>
      </c>
      <c r="F63" s="4">
        <v>23161.8</v>
      </c>
      <c r="G63" s="4">
        <v>24556.4</v>
      </c>
      <c r="H63" s="4">
        <v>25548.3</v>
      </c>
      <c r="I63" s="4">
        <v>27156.5</v>
      </c>
      <c r="J63" s="4">
        <v>26392.7</v>
      </c>
      <c r="K63" s="4">
        <v>27014</v>
      </c>
      <c r="L63" s="4">
        <v>29190</v>
      </c>
      <c r="M63" s="4">
        <v>29584.2</v>
      </c>
      <c r="N63" s="4">
        <v>31353.5</v>
      </c>
      <c r="O63" s="4">
        <v>27620.2</v>
      </c>
      <c r="P63" s="4">
        <v>21852.8</v>
      </c>
      <c r="Q63" s="4">
        <v>21324.6</v>
      </c>
      <c r="R63" s="4">
        <v>23410.8</v>
      </c>
      <c r="S63" s="4">
        <v>25542.8</v>
      </c>
      <c r="T63" s="4">
        <v>25975.5</v>
      </c>
      <c r="U63" s="4">
        <v>25111.5</v>
      </c>
      <c r="V63" s="4">
        <v>22602.7</v>
      </c>
      <c r="W63" s="4">
        <v>19975.6</v>
      </c>
      <c r="X63" s="4">
        <v>19769.4</v>
      </c>
      <c r="Y63" s="4">
        <v>20454.1</v>
      </c>
      <c r="Z63" s="4">
        <v>22612.6</v>
      </c>
      <c r="AA63" s="5" t="s">
        <v>47</v>
      </c>
      <c r="AB63" s="5" t="s">
        <v>47</v>
      </c>
    </row>
    <row r="64" spans="1:28" ht="14.25">
      <c r="A64" s="3" t="s">
        <v>40</v>
      </c>
      <c r="B64" s="4">
        <v>302.7</v>
      </c>
      <c r="C64" s="4">
        <v>295.4</v>
      </c>
      <c r="D64" s="4">
        <v>370.4</v>
      </c>
      <c r="E64" s="4">
        <v>313.8</v>
      </c>
      <c r="F64" s="4">
        <v>481</v>
      </c>
      <c r="G64" s="4">
        <v>507.3</v>
      </c>
      <c r="H64" s="4">
        <v>304.6</v>
      </c>
      <c r="I64" s="4">
        <v>353.9</v>
      </c>
      <c r="J64" s="4">
        <v>419.6</v>
      </c>
      <c r="K64" s="4">
        <v>253.4</v>
      </c>
      <c r="L64" s="4">
        <v>188.8</v>
      </c>
      <c r="M64" s="4">
        <v>17.2</v>
      </c>
      <c r="N64" s="4">
        <v>-351.9</v>
      </c>
      <c r="O64" s="4">
        <v>-765</v>
      </c>
      <c r="P64" s="4">
        <v>-620.3</v>
      </c>
      <c r="Q64" s="4">
        <v>-968.4</v>
      </c>
      <c r="R64" s="4">
        <v>-1035.7</v>
      </c>
      <c r="S64" s="4">
        <v>-1042</v>
      </c>
      <c r="T64" s="4">
        <v>-1082.4</v>
      </c>
      <c r="U64" s="4">
        <v>-1128.9</v>
      </c>
      <c r="V64" s="4">
        <v>-1104.4</v>
      </c>
      <c r="W64" s="4">
        <v>-1184.8</v>
      </c>
      <c r="X64" s="4">
        <v>-1245.8</v>
      </c>
      <c r="Y64" s="4">
        <v>-1300</v>
      </c>
      <c r="Z64" s="4">
        <v>-1426.6</v>
      </c>
      <c r="AA64" s="4">
        <v>-1637.5</v>
      </c>
      <c r="AB64" s="5" t="s">
        <v>47</v>
      </c>
    </row>
    <row r="65" spans="1:28" ht="14.25">
      <c r="A65" s="3" t="s">
        <v>41</v>
      </c>
      <c r="B65" s="4">
        <v>-1103.3</v>
      </c>
      <c r="C65" s="4">
        <v>-1125.6</v>
      </c>
      <c r="D65" s="4">
        <v>-826.4</v>
      </c>
      <c r="E65" s="4">
        <v>-1271.4</v>
      </c>
      <c r="F65" s="4">
        <v>-1326</v>
      </c>
      <c r="G65" s="4">
        <v>-1048</v>
      </c>
      <c r="H65" s="4">
        <v>-666</v>
      </c>
      <c r="I65" s="4">
        <v>-520</v>
      </c>
      <c r="J65" s="4">
        <v>-461</v>
      </c>
      <c r="K65" s="4">
        <v>-139</v>
      </c>
      <c r="L65" s="4">
        <v>115</v>
      </c>
      <c r="M65" s="4">
        <v>56</v>
      </c>
      <c r="N65" s="4">
        <v>725</v>
      </c>
      <c r="O65" s="4">
        <v>513</v>
      </c>
      <c r="P65" s="4">
        <v>-719</v>
      </c>
      <c r="Q65" s="4">
        <v>-31</v>
      </c>
      <c r="R65" s="4">
        <v>576</v>
      </c>
      <c r="S65" s="4">
        <v>1165</v>
      </c>
      <c r="T65" s="4">
        <v>1056</v>
      </c>
      <c r="U65" s="4">
        <v>1012</v>
      </c>
      <c r="V65" s="4">
        <v>228</v>
      </c>
      <c r="W65" s="4">
        <v>451</v>
      </c>
      <c r="X65" s="4">
        <v>390</v>
      </c>
      <c r="Y65" s="4">
        <v>171</v>
      </c>
      <c r="Z65" s="4">
        <v>338</v>
      </c>
      <c r="AA65" s="4">
        <v>-2977</v>
      </c>
      <c r="AB65" s="5" t="s">
        <v>47</v>
      </c>
    </row>
    <row r="66" spans="1:28" ht="14.25">
      <c r="A66" s="3" t="s">
        <v>42</v>
      </c>
      <c r="B66" s="4">
        <v>-70.4</v>
      </c>
      <c r="C66" s="4">
        <v>-114.9</v>
      </c>
      <c r="D66" s="4">
        <v>-170.5</v>
      </c>
      <c r="E66" s="4">
        <v>-259.8</v>
      </c>
      <c r="F66" s="4">
        <v>-360</v>
      </c>
      <c r="G66" s="4">
        <v>-375</v>
      </c>
      <c r="H66" s="4">
        <v>-254</v>
      </c>
      <c r="I66" s="4">
        <v>-346</v>
      </c>
      <c r="J66" s="4">
        <v>-479</v>
      </c>
      <c r="K66" s="4">
        <v>-396</v>
      </c>
      <c r="L66" s="4">
        <v>-426</v>
      </c>
      <c r="M66" s="4">
        <v>-358</v>
      </c>
      <c r="N66" s="4">
        <v>-433</v>
      </c>
      <c r="O66" s="4">
        <v>-808</v>
      </c>
      <c r="P66" s="4">
        <v>-634</v>
      </c>
      <c r="Q66" s="4">
        <v>-547</v>
      </c>
      <c r="R66" s="4">
        <v>-544</v>
      </c>
      <c r="S66" s="4">
        <v>-240</v>
      </c>
      <c r="T66" s="4">
        <v>96</v>
      </c>
      <c r="U66" s="4">
        <v>354</v>
      </c>
      <c r="V66" s="4">
        <v>202</v>
      </c>
      <c r="W66" s="4">
        <v>306</v>
      </c>
      <c r="X66" s="4">
        <v>253</v>
      </c>
      <c r="Y66" s="4">
        <v>317</v>
      </c>
      <c r="Z66" s="4">
        <v>179</v>
      </c>
      <c r="AA66" s="4">
        <v>-576</v>
      </c>
      <c r="AB66" s="5" t="s">
        <v>47</v>
      </c>
    </row>
    <row r="67" spans="1:28" ht="14.25">
      <c r="A67" s="3" t="s">
        <v>43</v>
      </c>
      <c r="B67" s="4">
        <v>8207.2</v>
      </c>
      <c r="C67" s="4">
        <v>8755.9</v>
      </c>
      <c r="D67" s="4">
        <v>8715.5</v>
      </c>
      <c r="E67" s="4">
        <v>9479.5</v>
      </c>
      <c r="F67" s="4">
        <v>9589</v>
      </c>
      <c r="G67" s="4">
        <v>10097</v>
      </c>
      <c r="H67" s="4">
        <v>9897</v>
      </c>
      <c r="I67" s="4">
        <v>10375</v>
      </c>
      <c r="J67" s="4">
        <v>10771</v>
      </c>
      <c r="K67" s="4">
        <v>11256</v>
      </c>
      <c r="L67" s="4">
        <v>12007</v>
      </c>
      <c r="M67" s="4">
        <v>11764</v>
      </c>
      <c r="N67" s="4">
        <v>12347</v>
      </c>
      <c r="O67" s="4">
        <v>11243</v>
      </c>
      <c r="P67" s="4">
        <v>10989</v>
      </c>
      <c r="Q67" s="4">
        <v>8982</v>
      </c>
      <c r="R67" s="4">
        <v>9922</v>
      </c>
      <c r="S67" s="4">
        <v>10234</v>
      </c>
      <c r="T67" s="4">
        <v>10523</v>
      </c>
      <c r="U67" s="4">
        <v>9377</v>
      </c>
      <c r="V67" s="4">
        <v>8198</v>
      </c>
      <c r="W67" s="4">
        <v>7851</v>
      </c>
      <c r="X67" s="4">
        <v>7840</v>
      </c>
      <c r="Y67" s="4">
        <v>7849</v>
      </c>
      <c r="Z67" s="4">
        <v>9405</v>
      </c>
      <c r="AA67" s="4">
        <v>7906</v>
      </c>
      <c r="AB67" s="5" t="s">
        <v>47</v>
      </c>
    </row>
    <row r="68" spans="1:28" ht="14.25">
      <c r="A68" s="3" t="s">
        <v>44</v>
      </c>
      <c r="B68" s="4">
        <v>-568.9</v>
      </c>
      <c r="C68" s="4">
        <v>-665.9</v>
      </c>
      <c r="D68" s="4">
        <v>215.4</v>
      </c>
      <c r="E68" s="4">
        <v>6376.4</v>
      </c>
      <c r="F68" s="4">
        <v>5343</v>
      </c>
      <c r="G68" s="4">
        <v>5272.5</v>
      </c>
      <c r="H68" s="4">
        <v>5712.1</v>
      </c>
      <c r="I68" s="4">
        <v>6671.4</v>
      </c>
      <c r="J68" s="4">
        <v>6331.2</v>
      </c>
      <c r="K68" s="4">
        <v>6686.1</v>
      </c>
      <c r="L68" s="4">
        <v>8156.3</v>
      </c>
      <c r="M68" s="4">
        <v>8600.6</v>
      </c>
      <c r="N68" s="4">
        <v>9344.7</v>
      </c>
      <c r="O68" s="4">
        <v>7737.1</v>
      </c>
      <c r="P68" s="4">
        <v>6060.4</v>
      </c>
      <c r="Q68" s="4">
        <v>6131.2</v>
      </c>
      <c r="R68" s="4">
        <v>6282.8</v>
      </c>
      <c r="S68" s="4">
        <v>6776.7</v>
      </c>
      <c r="T68" s="4">
        <v>5818.6</v>
      </c>
      <c r="U68" s="4">
        <v>6216.2</v>
      </c>
      <c r="V68" s="4">
        <v>5772.2</v>
      </c>
      <c r="W68" s="4">
        <v>2598.1</v>
      </c>
      <c r="X68" s="4">
        <v>3889.8</v>
      </c>
      <c r="Y68" s="4">
        <v>4393.7</v>
      </c>
      <c r="Z68" s="4">
        <v>4465.2</v>
      </c>
      <c r="AA68" s="4">
        <v>-337.7</v>
      </c>
      <c r="AB68" s="5" t="s">
        <v>47</v>
      </c>
    </row>
    <row r="69" spans="1:28" ht="14.25">
      <c r="A69" s="3" t="s">
        <v>45</v>
      </c>
      <c r="B69" s="4">
        <v>111.3</v>
      </c>
      <c r="C69" s="4">
        <v>21.6</v>
      </c>
      <c r="D69" s="4">
        <v>-192.4</v>
      </c>
      <c r="E69" s="4">
        <v>-310.8</v>
      </c>
      <c r="F69" s="4">
        <v>-249</v>
      </c>
      <c r="G69" s="4">
        <v>-257</v>
      </c>
      <c r="H69" s="4">
        <v>-224</v>
      </c>
      <c r="I69" s="4">
        <v>-309</v>
      </c>
      <c r="J69" s="4">
        <v>-204</v>
      </c>
      <c r="K69" s="4">
        <v>-266</v>
      </c>
      <c r="L69" s="4">
        <v>-176</v>
      </c>
      <c r="M69" s="4">
        <v>-214</v>
      </c>
      <c r="N69" s="4">
        <v>-215</v>
      </c>
      <c r="O69" s="4">
        <v>-200</v>
      </c>
      <c r="P69" s="4">
        <v>-665</v>
      </c>
      <c r="Q69" s="4">
        <v>-324</v>
      </c>
      <c r="R69" s="4">
        <v>-146</v>
      </c>
      <c r="S69" s="4">
        <v>-37</v>
      </c>
      <c r="T69" s="4">
        <v>-156</v>
      </c>
      <c r="U69" s="4">
        <v>-68</v>
      </c>
      <c r="V69" s="4">
        <v>-234</v>
      </c>
      <c r="W69" s="4">
        <v>-428</v>
      </c>
      <c r="X69" s="4">
        <v>-470</v>
      </c>
      <c r="Y69" s="4">
        <v>-406</v>
      </c>
      <c r="Z69" s="4">
        <v>-366</v>
      </c>
      <c r="AA69" s="4">
        <v>-2555</v>
      </c>
      <c r="AB69" s="5" t="s">
        <v>47</v>
      </c>
    </row>
    <row r="70" spans="1:28" ht="14.25">
      <c r="A70" s="3" t="s">
        <v>46</v>
      </c>
      <c r="B70" s="4">
        <v>2735.3</v>
      </c>
      <c r="C70" s="4">
        <v>2796.8</v>
      </c>
      <c r="D70" s="4">
        <v>3244.3</v>
      </c>
      <c r="E70" s="4">
        <v>3540.6</v>
      </c>
      <c r="F70" s="4">
        <v>3341.2</v>
      </c>
      <c r="G70" s="4">
        <v>3785.2</v>
      </c>
      <c r="H70" s="4">
        <v>3817.5</v>
      </c>
      <c r="I70" s="4">
        <v>3762.5</v>
      </c>
      <c r="J70" s="4">
        <v>3072.3</v>
      </c>
      <c r="K70" s="4">
        <v>3022.1</v>
      </c>
      <c r="L70" s="4">
        <v>2894.1</v>
      </c>
      <c r="M70" s="4">
        <v>3042.3</v>
      </c>
      <c r="N70" s="4">
        <v>2948.8</v>
      </c>
      <c r="O70" s="4">
        <v>2840.7</v>
      </c>
      <c r="P70" s="4">
        <v>2215.6</v>
      </c>
      <c r="Q70" s="4">
        <v>2274.3</v>
      </c>
      <c r="R70" s="4">
        <v>2312.5</v>
      </c>
      <c r="S70" s="4">
        <v>2423.3</v>
      </c>
      <c r="T70" s="4">
        <v>2472.7</v>
      </c>
      <c r="U70" s="4">
        <v>2543</v>
      </c>
      <c r="V70" s="4">
        <v>2375.2</v>
      </c>
      <c r="W70" s="4">
        <v>2194.1</v>
      </c>
      <c r="X70" s="4">
        <v>1476</v>
      </c>
      <c r="Y70" s="4">
        <v>1408.4</v>
      </c>
      <c r="Z70" s="5" t="s">
        <v>47</v>
      </c>
      <c r="AA70" s="5" t="s">
        <v>47</v>
      </c>
      <c r="AB70" s="5" t="s">
        <v>47</v>
      </c>
    </row>
    <row r="72" spans="1:27" ht="14.25">
      <c r="A72" s="9" t="s">
        <v>48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4.25">
      <c r="A73" s="9" t="s">
        <v>47</v>
      </c>
      <c r="B73" s="9" t="s">
        <v>49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5" spans="1:27" ht="14.25">
      <c r="A75" s="9" t="s">
        <v>5</v>
      </c>
      <c r="B75" s="9" t="s">
        <v>6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4.25">
      <c r="A76" s="9" t="s">
        <v>7</v>
      </c>
      <c r="B76" s="9" t="s">
        <v>8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4.25">
      <c r="A77" s="9" t="s">
        <v>9</v>
      </c>
      <c r="B77" s="9" t="s">
        <v>53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9" spans="1:27" ht="14.25">
      <c r="A79" s="10" t="s">
        <v>11</v>
      </c>
      <c r="B79" s="10" t="s">
        <v>12</v>
      </c>
      <c r="C79" s="10" t="s">
        <v>13</v>
      </c>
      <c r="D79" s="10" t="s">
        <v>14</v>
      </c>
      <c r="E79" s="10" t="s">
        <v>15</v>
      </c>
      <c r="F79" s="10" t="s">
        <v>16</v>
      </c>
      <c r="G79" s="10" t="s">
        <v>17</v>
      </c>
      <c r="H79" s="10" t="s">
        <v>18</v>
      </c>
      <c r="I79" s="10" t="s">
        <v>19</v>
      </c>
      <c r="J79" s="10" t="s">
        <v>20</v>
      </c>
      <c r="K79" s="10" t="s">
        <v>21</v>
      </c>
      <c r="L79" s="10" t="s">
        <v>22</v>
      </c>
      <c r="M79" s="10" t="s">
        <v>23</v>
      </c>
      <c r="N79" s="10" t="s">
        <v>24</v>
      </c>
      <c r="O79" s="10" t="s">
        <v>25</v>
      </c>
      <c r="P79" s="10" t="s">
        <v>26</v>
      </c>
      <c r="Q79" s="10" t="s">
        <v>27</v>
      </c>
      <c r="R79" s="10" t="s">
        <v>28</v>
      </c>
      <c r="S79" s="10" t="s">
        <v>29</v>
      </c>
      <c r="T79" s="10" t="s">
        <v>30</v>
      </c>
      <c r="U79" s="10" t="s">
        <v>31</v>
      </c>
      <c r="V79" s="10" t="s">
        <v>32</v>
      </c>
      <c r="W79" s="10" t="s">
        <v>33</v>
      </c>
      <c r="X79" s="10" t="s">
        <v>34</v>
      </c>
      <c r="Y79" s="10" t="s">
        <v>35</v>
      </c>
      <c r="Z79" s="10" t="s">
        <v>36</v>
      </c>
      <c r="AA79" s="10" t="s">
        <v>37</v>
      </c>
    </row>
    <row r="80" spans="1:27" ht="14.25">
      <c r="A80" s="10" t="s">
        <v>39</v>
      </c>
      <c r="B80" s="12" t="s">
        <v>47</v>
      </c>
      <c r="C80" s="12" t="s">
        <v>47</v>
      </c>
      <c r="D80" s="12" t="s">
        <v>47</v>
      </c>
      <c r="E80" s="12" t="s">
        <v>47</v>
      </c>
      <c r="F80" s="12" t="s">
        <v>47</v>
      </c>
      <c r="G80" s="12" t="s">
        <v>47</v>
      </c>
      <c r="H80" s="12" t="s">
        <v>47</v>
      </c>
      <c r="I80" s="12" t="s">
        <v>47</v>
      </c>
      <c r="J80" s="12" t="s">
        <v>47</v>
      </c>
      <c r="K80" s="12" t="s">
        <v>47</v>
      </c>
      <c r="L80" s="12" t="s">
        <v>47</v>
      </c>
      <c r="M80" s="12" t="s">
        <v>47</v>
      </c>
      <c r="N80" s="12" t="s">
        <v>47</v>
      </c>
      <c r="O80" s="12" t="s">
        <v>47</v>
      </c>
      <c r="P80" s="12" t="s">
        <v>47</v>
      </c>
      <c r="Q80" s="12" t="s">
        <v>47</v>
      </c>
      <c r="R80" s="12" t="s">
        <v>47</v>
      </c>
      <c r="S80" s="12" t="s">
        <v>47</v>
      </c>
      <c r="T80" s="12" t="s">
        <v>47</v>
      </c>
      <c r="U80" s="12" t="s">
        <v>47</v>
      </c>
      <c r="V80" s="12" t="s">
        <v>47</v>
      </c>
      <c r="W80" s="12" t="s">
        <v>47</v>
      </c>
      <c r="X80" s="12" t="s">
        <v>47</v>
      </c>
      <c r="Y80" s="12" t="s">
        <v>47</v>
      </c>
      <c r="Z80" s="12" t="s">
        <v>47</v>
      </c>
      <c r="AA80" s="12" t="s">
        <v>47</v>
      </c>
    </row>
    <row r="81" spans="1:27" ht="14.25">
      <c r="A81" s="10" t="s">
        <v>40</v>
      </c>
      <c r="B81" s="11">
        <v>6668.8</v>
      </c>
      <c r="C81" s="11">
        <v>6941.3</v>
      </c>
      <c r="D81" s="11">
        <v>7160.5</v>
      </c>
      <c r="E81" s="11">
        <v>7664.2</v>
      </c>
      <c r="F81" s="11">
        <v>8251.7</v>
      </c>
      <c r="G81" s="11">
        <v>8787.5</v>
      </c>
      <c r="H81" s="11">
        <v>9264.8</v>
      </c>
      <c r="I81" s="11">
        <v>9575.3</v>
      </c>
      <c r="J81" s="11">
        <v>10158</v>
      </c>
      <c r="K81" s="11">
        <v>10694.9</v>
      </c>
      <c r="L81" s="11">
        <v>11208.8</v>
      </c>
      <c r="M81" s="11">
        <v>12000.7</v>
      </c>
      <c r="N81" s="11">
        <v>12624.5</v>
      </c>
      <c r="O81" s="11">
        <v>13396.4</v>
      </c>
      <c r="P81" s="11">
        <v>13530.5</v>
      </c>
      <c r="Q81" s="11">
        <v>13967.2</v>
      </c>
      <c r="R81" s="11">
        <v>14419.5</v>
      </c>
      <c r="S81" s="11">
        <v>14690.2</v>
      </c>
      <c r="T81" s="11">
        <v>14575.5</v>
      </c>
      <c r="U81" s="11">
        <v>14450</v>
      </c>
      <c r="V81" s="11">
        <v>14384</v>
      </c>
      <c r="W81" s="11">
        <v>14565.7</v>
      </c>
      <c r="X81" s="11">
        <v>14083.1</v>
      </c>
      <c r="Y81" s="11">
        <v>14242.4</v>
      </c>
      <c r="Z81" s="11">
        <v>14486.6</v>
      </c>
      <c r="AA81" s="11">
        <v>14627.3</v>
      </c>
    </row>
    <row r="82" spans="1:27" ht="14.25">
      <c r="A82" s="10" t="s">
        <v>41</v>
      </c>
      <c r="B82" s="11">
        <v>78035.9</v>
      </c>
      <c r="C82" s="11">
        <v>78100.4</v>
      </c>
      <c r="D82" s="11">
        <v>77174.8</v>
      </c>
      <c r="E82" s="11">
        <v>78242</v>
      </c>
      <c r="F82" s="11">
        <v>80163</v>
      </c>
      <c r="G82" s="11">
        <v>82612</v>
      </c>
      <c r="H82" s="11">
        <v>84975</v>
      </c>
      <c r="I82" s="11">
        <v>86603</v>
      </c>
      <c r="J82" s="11">
        <v>87467</v>
      </c>
      <c r="K82" s="11">
        <v>88212</v>
      </c>
      <c r="L82" s="11">
        <v>88498</v>
      </c>
      <c r="M82" s="11">
        <v>89100</v>
      </c>
      <c r="N82" s="11">
        <v>91030</v>
      </c>
      <c r="O82" s="11">
        <v>93413</v>
      </c>
      <c r="P82" s="11">
        <v>94396</v>
      </c>
      <c r="Q82" s="11">
        <v>95356</v>
      </c>
      <c r="R82" s="11">
        <v>96691</v>
      </c>
      <c r="S82" s="11">
        <v>98989</v>
      </c>
      <c r="T82" s="11">
        <v>100656</v>
      </c>
      <c r="U82" s="11">
        <v>102865</v>
      </c>
      <c r="V82" s="11">
        <v>106875</v>
      </c>
      <c r="W82" s="11">
        <v>109151</v>
      </c>
      <c r="X82" s="11">
        <v>112657</v>
      </c>
      <c r="Y82" s="11">
        <v>117308</v>
      </c>
      <c r="Z82" s="11">
        <v>122083</v>
      </c>
      <c r="AA82" s="11">
        <v>125953</v>
      </c>
    </row>
    <row r="83" spans="1:27" ht="14.25">
      <c r="A83" s="10" t="s">
        <v>42</v>
      </c>
      <c r="B83" s="11">
        <v>7068.9</v>
      </c>
      <c r="C83" s="11">
        <v>7834.5</v>
      </c>
      <c r="D83" s="11">
        <v>8328</v>
      </c>
      <c r="E83" s="11">
        <v>9021.7</v>
      </c>
      <c r="F83" s="11">
        <v>10054</v>
      </c>
      <c r="G83" s="11">
        <v>11433</v>
      </c>
      <c r="H83" s="11">
        <v>12312</v>
      </c>
      <c r="I83" s="11">
        <v>13161</v>
      </c>
      <c r="J83" s="11">
        <v>14117</v>
      </c>
      <c r="K83" s="11">
        <v>15061</v>
      </c>
      <c r="L83" s="11">
        <v>16157</v>
      </c>
      <c r="M83" s="11">
        <v>17044</v>
      </c>
      <c r="N83" s="11">
        <v>17959</v>
      </c>
      <c r="O83" s="11">
        <v>18735</v>
      </c>
      <c r="P83" s="11">
        <v>19120</v>
      </c>
      <c r="Q83" s="11">
        <v>19310</v>
      </c>
      <c r="R83" s="11">
        <v>19649</v>
      </c>
      <c r="S83" s="11">
        <v>19940</v>
      </c>
      <c r="T83" s="11">
        <v>19748</v>
      </c>
      <c r="U83" s="11">
        <v>19800</v>
      </c>
      <c r="V83" s="11">
        <v>19892</v>
      </c>
      <c r="W83" s="11">
        <v>20187</v>
      </c>
      <c r="X83" s="11">
        <v>20882</v>
      </c>
      <c r="Y83" s="11">
        <v>21453</v>
      </c>
      <c r="Z83" s="11">
        <v>22301</v>
      </c>
      <c r="AA83" s="11">
        <v>23102</v>
      </c>
    </row>
    <row r="84" spans="1:27" ht="14.25">
      <c r="A84" s="10" t="s">
        <v>43</v>
      </c>
      <c r="B84" s="11">
        <v>33993.9</v>
      </c>
      <c r="C84" s="11">
        <v>35170.9</v>
      </c>
      <c r="D84" s="11">
        <v>35418.7</v>
      </c>
      <c r="E84" s="11">
        <v>36641.3</v>
      </c>
      <c r="F84" s="11">
        <v>38412</v>
      </c>
      <c r="G84" s="11">
        <v>41459</v>
      </c>
      <c r="H84" s="11">
        <v>43500</v>
      </c>
      <c r="I84" s="11">
        <v>45032</v>
      </c>
      <c r="J84" s="11">
        <v>45306</v>
      </c>
      <c r="K84" s="11">
        <v>46116</v>
      </c>
      <c r="L84" s="11">
        <v>47125</v>
      </c>
      <c r="M84" s="11">
        <v>48827</v>
      </c>
      <c r="N84" s="11">
        <v>50395</v>
      </c>
      <c r="O84" s="11">
        <v>51761</v>
      </c>
      <c r="P84" s="11">
        <v>51930</v>
      </c>
      <c r="Q84" s="11">
        <v>52232</v>
      </c>
      <c r="R84" s="11">
        <v>53050</v>
      </c>
      <c r="S84" s="11">
        <v>53677</v>
      </c>
      <c r="T84" s="11">
        <v>54295</v>
      </c>
      <c r="U84" s="11">
        <v>54944</v>
      </c>
      <c r="V84" s="11">
        <v>55740</v>
      </c>
      <c r="W84" s="11">
        <v>57063</v>
      </c>
      <c r="X84" s="11">
        <v>58071</v>
      </c>
      <c r="Y84" s="11">
        <v>59774</v>
      </c>
      <c r="Z84" s="11">
        <v>61837</v>
      </c>
      <c r="AA84" s="11">
        <v>63406</v>
      </c>
    </row>
    <row r="85" spans="1:27" ht="14.25">
      <c r="A85" s="10" t="s">
        <v>44</v>
      </c>
      <c r="B85" s="11">
        <v>30686.4</v>
      </c>
      <c r="C85" s="11">
        <v>34246.7</v>
      </c>
      <c r="D85" s="11">
        <v>35660.7</v>
      </c>
      <c r="E85" s="11">
        <v>36540.7</v>
      </c>
      <c r="F85" s="11">
        <v>37586.9</v>
      </c>
      <c r="G85" s="11">
        <v>39723.3</v>
      </c>
      <c r="H85" s="11">
        <v>41610.5</v>
      </c>
      <c r="I85" s="11">
        <v>43510.5</v>
      </c>
      <c r="J85" s="11">
        <v>44695.2</v>
      </c>
      <c r="K85" s="11">
        <v>46374.8</v>
      </c>
      <c r="L85" s="11">
        <v>47481.3</v>
      </c>
      <c r="M85" s="11">
        <v>49465.9</v>
      </c>
      <c r="N85" s="11">
        <v>51296</v>
      </c>
      <c r="O85" s="11">
        <v>53228.1</v>
      </c>
      <c r="P85" s="11">
        <v>53303.6</v>
      </c>
      <c r="Q85" s="11">
        <v>54697.1</v>
      </c>
      <c r="R85" s="11">
        <v>56432.9</v>
      </c>
      <c r="S85" s="11">
        <v>57669.9</v>
      </c>
      <c r="T85" s="11">
        <v>57429.5</v>
      </c>
      <c r="U85" s="11">
        <v>57962.1</v>
      </c>
      <c r="V85" s="11">
        <v>58992.6</v>
      </c>
      <c r="W85" s="11">
        <v>59279.8</v>
      </c>
      <c r="X85" s="11">
        <v>60868.3</v>
      </c>
      <c r="Y85" s="11">
        <v>62276.7</v>
      </c>
      <c r="Z85" s="11">
        <v>63905</v>
      </c>
      <c r="AA85" s="11">
        <v>64142.8</v>
      </c>
    </row>
    <row r="86" spans="1:27" ht="14.25">
      <c r="A86" s="10" t="s">
        <v>45</v>
      </c>
      <c r="B86" s="11">
        <v>9199.5</v>
      </c>
      <c r="C86" s="11">
        <v>9169.2</v>
      </c>
      <c r="D86" s="11">
        <v>8991.1</v>
      </c>
      <c r="E86" s="11">
        <v>9158.7</v>
      </c>
      <c r="F86" s="11">
        <v>9531</v>
      </c>
      <c r="G86" s="11">
        <v>10009</v>
      </c>
      <c r="H86" s="11">
        <v>10492</v>
      </c>
      <c r="I86" s="11">
        <v>10955</v>
      </c>
      <c r="J86" s="11">
        <v>11133</v>
      </c>
      <c r="K86" s="11">
        <v>11314</v>
      </c>
      <c r="L86" s="11">
        <v>11525</v>
      </c>
      <c r="M86" s="11">
        <v>11829</v>
      </c>
      <c r="N86" s="11">
        <v>12204</v>
      </c>
      <c r="O86" s="11">
        <v>12677</v>
      </c>
      <c r="P86" s="11">
        <v>13028</v>
      </c>
      <c r="Q86" s="11">
        <v>13207</v>
      </c>
      <c r="R86" s="11">
        <v>13268</v>
      </c>
      <c r="S86" s="11">
        <v>13486</v>
      </c>
      <c r="T86" s="11">
        <v>13651</v>
      </c>
      <c r="U86" s="11">
        <v>13859</v>
      </c>
      <c r="V86" s="11">
        <v>14187</v>
      </c>
      <c r="W86" s="11">
        <v>14387</v>
      </c>
      <c r="X86" s="11">
        <v>14669</v>
      </c>
      <c r="Y86" s="11">
        <v>15130</v>
      </c>
      <c r="Z86" s="11">
        <v>15711</v>
      </c>
      <c r="AA86" s="11">
        <v>16192</v>
      </c>
    </row>
    <row r="87" spans="1:27" ht="14.25">
      <c r="A87" s="10" t="s">
        <v>46</v>
      </c>
      <c r="B87" s="11">
        <v>23734.6</v>
      </c>
      <c r="C87" s="11">
        <v>24388.1</v>
      </c>
      <c r="D87" s="11">
        <v>28182.9</v>
      </c>
      <c r="E87" s="11">
        <v>28876.6</v>
      </c>
      <c r="F87" s="11">
        <v>30901.4</v>
      </c>
      <c r="G87" s="11">
        <v>34130.7</v>
      </c>
      <c r="H87" s="11">
        <v>34508.8</v>
      </c>
      <c r="I87" s="11">
        <v>34605.5</v>
      </c>
      <c r="J87" s="11">
        <v>31413.7</v>
      </c>
      <c r="K87" s="11">
        <v>31680.1</v>
      </c>
      <c r="L87" s="11">
        <v>31705.2</v>
      </c>
      <c r="M87" s="11">
        <v>32485</v>
      </c>
      <c r="N87" s="11">
        <v>32938.3</v>
      </c>
      <c r="O87" s="11">
        <v>29772.2</v>
      </c>
      <c r="P87" s="11">
        <v>27403.6</v>
      </c>
      <c r="Q87" s="11">
        <v>27684.6</v>
      </c>
      <c r="R87" s="11">
        <v>27351.7</v>
      </c>
      <c r="S87" s="11">
        <v>29505.3</v>
      </c>
      <c r="T87" s="11">
        <v>28854.5</v>
      </c>
      <c r="U87" s="11">
        <v>30825.4</v>
      </c>
      <c r="V87" s="11">
        <v>35568.4</v>
      </c>
      <c r="W87" s="11">
        <v>33604.2</v>
      </c>
      <c r="X87" s="11">
        <v>33404.8</v>
      </c>
      <c r="Y87" s="11">
        <v>33881.2</v>
      </c>
      <c r="Z87" s="12" t="s">
        <v>47</v>
      </c>
      <c r="AA87" s="12" t="s">
        <v>47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7"/>
  <sheetViews>
    <sheetView tabSelected="1" zoomScalePageLayoutView="0" workbookViewId="0" topLeftCell="A80">
      <selection activeCell="T99" sqref="T99"/>
    </sheetView>
  </sheetViews>
  <sheetFormatPr defaultColWidth="9.00390625" defaultRowHeight="14.25"/>
  <sheetData>
    <row r="1" ht="14.25">
      <c r="A1" s="1" t="s">
        <v>0</v>
      </c>
    </row>
    <row r="3" spans="1:2" ht="14.25">
      <c r="A3" s="1" t="s">
        <v>1</v>
      </c>
      <c r="B3" s="2">
        <v>44664.84748842593</v>
      </c>
    </row>
    <row r="4" spans="1:2" ht="14.25">
      <c r="A4" s="1" t="s">
        <v>2</v>
      </c>
      <c r="B4" s="2">
        <v>44668.50178190973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1" spans="1:28" ht="14.2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  <c r="K11" s="3" t="s">
        <v>21</v>
      </c>
      <c r="L11" s="3" t="s">
        <v>22</v>
      </c>
      <c r="M11" s="3" t="s">
        <v>23</v>
      </c>
      <c r="N11" s="3" t="s">
        <v>24</v>
      </c>
      <c r="O11" s="3" t="s">
        <v>25</v>
      </c>
      <c r="P11" s="3" t="s">
        <v>26</v>
      </c>
      <c r="Q11" s="3" t="s">
        <v>27</v>
      </c>
      <c r="R11" s="3" t="s">
        <v>28</v>
      </c>
      <c r="S11" s="3" t="s">
        <v>29</v>
      </c>
      <c r="T11" s="3" t="s">
        <v>30</v>
      </c>
      <c r="U11" s="3" t="s">
        <v>31</v>
      </c>
      <c r="V11" s="3" t="s">
        <v>32</v>
      </c>
      <c r="W11" s="3" t="s">
        <v>33</v>
      </c>
      <c r="X11" s="3" t="s">
        <v>34</v>
      </c>
      <c r="Y11" s="3" t="s">
        <v>35</v>
      </c>
      <c r="Z11" s="3" t="s">
        <v>36</v>
      </c>
      <c r="AA11" s="3" t="s">
        <v>37</v>
      </c>
      <c r="AB11" s="3" t="s">
        <v>38</v>
      </c>
    </row>
    <row r="12" spans="1:28" ht="14.25">
      <c r="A12" s="3" t="s">
        <v>39</v>
      </c>
      <c r="B12" s="4">
        <v>1303041.2</v>
      </c>
      <c r="C12" s="4">
        <v>1341965.9</v>
      </c>
      <c r="D12" s="4">
        <v>1416538.4</v>
      </c>
      <c r="E12" s="4">
        <v>1475111.8</v>
      </c>
      <c r="F12" s="4">
        <v>1509819.1</v>
      </c>
      <c r="G12" s="4">
        <v>1617380.6</v>
      </c>
      <c r="H12" s="4">
        <v>1644026.7</v>
      </c>
      <c r="I12" s="4">
        <v>1657878.1</v>
      </c>
      <c r="J12" s="4">
        <v>1641043.5</v>
      </c>
      <c r="K12" s="4">
        <v>1691190.3</v>
      </c>
      <c r="L12" s="4">
        <v>1729470</v>
      </c>
      <c r="M12" s="4">
        <v>1818781.7</v>
      </c>
      <c r="N12" s="4">
        <v>1920262.3</v>
      </c>
      <c r="O12" s="4">
        <v>1882386.6</v>
      </c>
      <c r="P12" s="4">
        <v>1628913.9</v>
      </c>
      <c r="Q12" s="4">
        <v>1766023.3</v>
      </c>
      <c r="R12" s="4">
        <v>1851382.8</v>
      </c>
      <c r="S12" s="4">
        <v>1855938.7</v>
      </c>
      <c r="T12" s="4">
        <v>1866642.2</v>
      </c>
      <c r="U12" s="4">
        <v>1947694.9</v>
      </c>
      <c r="V12" s="4">
        <v>2114217.8</v>
      </c>
      <c r="W12" s="4">
        <v>2153442.7</v>
      </c>
      <c r="X12" s="4">
        <v>2214821.2</v>
      </c>
      <c r="Y12" s="4">
        <v>2269345.1</v>
      </c>
      <c r="Z12" s="4">
        <v>2312312.5</v>
      </c>
      <c r="AA12" s="5" t="s">
        <v>47</v>
      </c>
      <c r="AB12" s="5" t="s">
        <v>47</v>
      </c>
    </row>
    <row r="13" spans="1:28" ht="14.25">
      <c r="A13" s="3" t="s">
        <v>40</v>
      </c>
      <c r="B13" s="4">
        <v>40386</v>
      </c>
      <c r="C13" s="4">
        <v>39963.4</v>
      </c>
      <c r="D13" s="4">
        <v>41036.8</v>
      </c>
      <c r="E13" s="4">
        <v>41950.7</v>
      </c>
      <c r="F13" s="4">
        <v>41936.4</v>
      </c>
      <c r="G13" s="4">
        <v>44958.1</v>
      </c>
      <c r="H13" s="4">
        <v>45044.1</v>
      </c>
      <c r="I13" s="4">
        <v>45892.2</v>
      </c>
      <c r="J13" s="4">
        <v>45555.1</v>
      </c>
      <c r="K13" s="4">
        <v>47758.1</v>
      </c>
      <c r="L13" s="4">
        <v>49205.9</v>
      </c>
      <c r="M13" s="4">
        <v>48833</v>
      </c>
      <c r="N13" s="4">
        <v>51750.1</v>
      </c>
      <c r="O13" s="4">
        <v>49218.5</v>
      </c>
      <c r="P13" s="4">
        <v>44757.5</v>
      </c>
      <c r="Q13" s="4">
        <v>48437.8</v>
      </c>
      <c r="R13" s="4">
        <v>48609.1</v>
      </c>
      <c r="S13" s="4">
        <v>48751.5</v>
      </c>
      <c r="T13" s="4">
        <v>49356.1</v>
      </c>
      <c r="U13" s="4">
        <v>50636.1</v>
      </c>
      <c r="V13" s="4">
        <v>52893.3</v>
      </c>
      <c r="W13" s="4">
        <v>53145.4</v>
      </c>
      <c r="X13" s="4">
        <v>55315.8</v>
      </c>
      <c r="Y13" s="4">
        <v>55994.8</v>
      </c>
      <c r="Z13" s="4">
        <v>58796.8</v>
      </c>
      <c r="AA13" s="4">
        <v>56560.9</v>
      </c>
      <c r="AB13" s="5" t="s">
        <v>47</v>
      </c>
    </row>
    <row r="14" spans="1:28" ht="14.25">
      <c r="A14" s="3" t="s">
        <v>41</v>
      </c>
      <c r="B14" s="4">
        <v>406173.9</v>
      </c>
      <c r="C14" s="4">
        <v>394759.9</v>
      </c>
      <c r="D14" s="4">
        <v>394993</v>
      </c>
      <c r="E14" s="4">
        <v>408363.4</v>
      </c>
      <c r="F14" s="4">
        <v>411785</v>
      </c>
      <c r="G14" s="4">
        <v>433333</v>
      </c>
      <c r="H14" s="4">
        <v>441920</v>
      </c>
      <c r="I14" s="4">
        <v>435006</v>
      </c>
      <c r="J14" s="4">
        <v>438766</v>
      </c>
      <c r="K14" s="4">
        <v>453270</v>
      </c>
      <c r="L14" s="4">
        <v>459258</v>
      </c>
      <c r="M14" s="4">
        <v>492752</v>
      </c>
      <c r="N14" s="4">
        <v>521260</v>
      </c>
      <c r="O14" s="4">
        <v>510560</v>
      </c>
      <c r="P14" s="4">
        <v>432487</v>
      </c>
      <c r="Q14" s="4">
        <v>505064</v>
      </c>
      <c r="R14" s="4">
        <v>544988</v>
      </c>
      <c r="S14" s="4">
        <v>553357</v>
      </c>
      <c r="T14" s="4">
        <v>560167</v>
      </c>
      <c r="U14" s="4">
        <v>592055</v>
      </c>
      <c r="V14" s="4">
        <v>615764</v>
      </c>
      <c r="W14" s="4">
        <v>647696</v>
      </c>
      <c r="X14" s="4">
        <v>666185</v>
      </c>
      <c r="Y14" s="4">
        <v>674858</v>
      </c>
      <c r="Z14" s="4">
        <v>675190</v>
      </c>
      <c r="AA14" s="4">
        <v>611888</v>
      </c>
      <c r="AB14" s="5" t="s">
        <v>47</v>
      </c>
    </row>
    <row r="15" spans="1:28" ht="14.25">
      <c r="A15" s="3" t="s">
        <v>42</v>
      </c>
      <c r="B15" s="4">
        <v>76481.4</v>
      </c>
      <c r="C15" s="4">
        <v>82779.2</v>
      </c>
      <c r="D15" s="4">
        <v>86764.4</v>
      </c>
      <c r="E15" s="4">
        <v>91591.6</v>
      </c>
      <c r="F15" s="4">
        <v>97101</v>
      </c>
      <c r="G15" s="4">
        <v>105163</v>
      </c>
      <c r="H15" s="4">
        <v>110985</v>
      </c>
      <c r="I15" s="4">
        <v>114239</v>
      </c>
      <c r="J15" s="4">
        <v>117972</v>
      </c>
      <c r="K15" s="4">
        <v>121788</v>
      </c>
      <c r="L15" s="4">
        <v>127133</v>
      </c>
      <c r="M15" s="4">
        <v>133862</v>
      </c>
      <c r="N15" s="4">
        <v>138735</v>
      </c>
      <c r="O15" s="4">
        <v>140862</v>
      </c>
      <c r="P15" s="4">
        <v>123932</v>
      </c>
      <c r="Q15" s="4">
        <v>122263</v>
      </c>
      <c r="R15" s="4">
        <v>122318</v>
      </c>
      <c r="S15" s="4">
        <v>114709</v>
      </c>
      <c r="T15" s="4">
        <v>114204</v>
      </c>
      <c r="U15" s="4">
        <v>116741</v>
      </c>
      <c r="V15" s="4">
        <v>121772</v>
      </c>
      <c r="W15" s="4">
        <v>125589</v>
      </c>
      <c r="X15" s="4">
        <v>131720</v>
      </c>
      <c r="Y15" s="4">
        <v>132776</v>
      </c>
      <c r="Z15" s="4">
        <v>136261</v>
      </c>
      <c r="AA15" s="4">
        <v>123716</v>
      </c>
      <c r="AB15" s="5" t="s">
        <v>47</v>
      </c>
    </row>
    <row r="16" spans="1:28" ht="14.25">
      <c r="A16" s="3" t="s">
        <v>43</v>
      </c>
      <c r="B16" s="4">
        <v>182274.1</v>
      </c>
      <c r="C16" s="4">
        <v>183143.7</v>
      </c>
      <c r="D16" s="4">
        <v>188182.7</v>
      </c>
      <c r="E16" s="4">
        <v>197023.2</v>
      </c>
      <c r="F16" s="4">
        <v>202352</v>
      </c>
      <c r="G16" s="4">
        <v>214063</v>
      </c>
      <c r="H16" s="4">
        <v>215816</v>
      </c>
      <c r="I16" s="4">
        <v>215708</v>
      </c>
      <c r="J16" s="4">
        <v>213518</v>
      </c>
      <c r="K16" s="4">
        <v>216150</v>
      </c>
      <c r="L16" s="4">
        <v>216311</v>
      </c>
      <c r="M16" s="4">
        <v>216736</v>
      </c>
      <c r="N16" s="4">
        <v>225774</v>
      </c>
      <c r="O16" s="4">
        <v>221245</v>
      </c>
      <c r="P16" s="4">
        <v>205065</v>
      </c>
      <c r="Q16" s="4">
        <v>206056</v>
      </c>
      <c r="R16" s="4">
        <v>213988</v>
      </c>
      <c r="S16" s="4">
        <v>216433</v>
      </c>
      <c r="T16" s="4">
        <v>219221</v>
      </c>
      <c r="U16" s="4">
        <v>221005</v>
      </c>
      <c r="V16" s="4">
        <v>229377</v>
      </c>
      <c r="W16" s="4">
        <v>229736</v>
      </c>
      <c r="X16" s="4">
        <v>232855</v>
      </c>
      <c r="Y16" s="4">
        <v>235663</v>
      </c>
      <c r="Z16" s="4">
        <v>243954</v>
      </c>
      <c r="AA16" s="4">
        <v>216272</v>
      </c>
      <c r="AB16" s="5" t="s">
        <v>47</v>
      </c>
    </row>
    <row r="17" spans="1:28" ht="14.25">
      <c r="A17" s="3" t="s">
        <v>44</v>
      </c>
      <c r="B17" s="4">
        <v>170655.8</v>
      </c>
      <c r="C17" s="4">
        <v>192765.9</v>
      </c>
      <c r="D17" s="4">
        <v>202328.1</v>
      </c>
      <c r="E17" s="4">
        <v>208263.5</v>
      </c>
      <c r="F17" s="4">
        <v>209543</v>
      </c>
      <c r="G17" s="4">
        <v>218174.1</v>
      </c>
      <c r="H17" s="4">
        <v>223562.5</v>
      </c>
      <c r="I17" s="4">
        <v>226927.4</v>
      </c>
      <c r="J17" s="4">
        <v>224971.2</v>
      </c>
      <c r="K17" s="4">
        <v>230863.5</v>
      </c>
      <c r="L17" s="4">
        <v>232242.4</v>
      </c>
      <c r="M17" s="4">
        <v>242302.5</v>
      </c>
      <c r="N17" s="4">
        <v>257654.7</v>
      </c>
      <c r="O17" s="4">
        <v>253356.3</v>
      </c>
      <c r="P17" s="4">
        <v>216301.3</v>
      </c>
      <c r="Q17" s="4">
        <v>229274.2</v>
      </c>
      <c r="R17" s="4">
        <v>234354.9</v>
      </c>
      <c r="S17" s="4">
        <v>224967.6</v>
      </c>
      <c r="T17" s="4">
        <v>223850.2</v>
      </c>
      <c r="U17" s="4">
        <v>227450.1</v>
      </c>
      <c r="V17" s="4">
        <v>238294.5</v>
      </c>
      <c r="W17" s="4">
        <v>250824.4</v>
      </c>
      <c r="X17" s="4">
        <v>258993.2</v>
      </c>
      <c r="Y17" s="4">
        <v>265881.9</v>
      </c>
      <c r="Z17" s="4">
        <v>266943</v>
      </c>
      <c r="AA17" s="4">
        <v>245490.8</v>
      </c>
      <c r="AB17" s="5" t="s">
        <v>47</v>
      </c>
    </row>
    <row r="18" spans="1:28" ht="14.25">
      <c r="A18" s="3" t="s">
        <v>45</v>
      </c>
      <c r="B18" s="4">
        <v>53103.3</v>
      </c>
      <c r="C18" s="4">
        <v>52124.2</v>
      </c>
      <c r="D18" s="4">
        <v>52347.5</v>
      </c>
      <c r="E18" s="4">
        <v>55457.5</v>
      </c>
      <c r="F18" s="4">
        <v>57187</v>
      </c>
      <c r="G18" s="4">
        <v>60357</v>
      </c>
      <c r="H18" s="4">
        <v>63238</v>
      </c>
      <c r="I18" s="4">
        <v>62854</v>
      </c>
      <c r="J18" s="4">
        <v>62445</v>
      </c>
      <c r="K18" s="4">
        <v>64925</v>
      </c>
      <c r="L18" s="4">
        <v>67769</v>
      </c>
      <c r="M18" s="4">
        <v>69730</v>
      </c>
      <c r="N18" s="4">
        <v>74330</v>
      </c>
      <c r="O18" s="4">
        <v>74158</v>
      </c>
      <c r="P18" s="4">
        <v>65630</v>
      </c>
      <c r="Q18" s="4">
        <v>66918</v>
      </c>
      <c r="R18" s="4">
        <v>70259</v>
      </c>
      <c r="S18" s="4">
        <v>70097</v>
      </c>
      <c r="T18" s="4">
        <v>67949</v>
      </c>
      <c r="U18" s="4">
        <v>69578</v>
      </c>
      <c r="V18" s="4">
        <v>74533</v>
      </c>
      <c r="W18" s="4">
        <v>76862</v>
      </c>
      <c r="X18" s="4">
        <v>81583</v>
      </c>
      <c r="Y18" s="4">
        <v>85581</v>
      </c>
      <c r="Z18" s="4">
        <v>87602</v>
      </c>
      <c r="AA18" s="4">
        <v>86137</v>
      </c>
      <c r="AB18" s="5" t="s">
        <v>47</v>
      </c>
    </row>
    <row r="19" spans="1:28" ht="14.25">
      <c r="A19" s="3" t="s">
        <v>46</v>
      </c>
      <c r="B19" s="4">
        <v>159363.7</v>
      </c>
      <c r="C19" s="4">
        <v>170768</v>
      </c>
      <c r="D19" s="4">
        <v>207938.8</v>
      </c>
      <c r="E19" s="4">
        <v>214276.4</v>
      </c>
      <c r="F19" s="4">
        <v>220133.9</v>
      </c>
      <c r="G19" s="4">
        <v>242277</v>
      </c>
      <c r="H19" s="4">
        <v>229773.1</v>
      </c>
      <c r="I19" s="4">
        <v>231251.7</v>
      </c>
      <c r="J19" s="4">
        <v>212612.9</v>
      </c>
      <c r="K19" s="4">
        <v>215038.5</v>
      </c>
      <c r="L19" s="4">
        <v>215848.2</v>
      </c>
      <c r="M19" s="4">
        <v>221084.6</v>
      </c>
      <c r="N19" s="4">
        <v>218568.3</v>
      </c>
      <c r="O19" s="4">
        <v>190478.2</v>
      </c>
      <c r="P19" s="4">
        <v>159405.8</v>
      </c>
      <c r="Q19" s="4">
        <v>178357.3</v>
      </c>
      <c r="R19" s="4">
        <v>179753</v>
      </c>
      <c r="S19" s="4">
        <v>197016.8</v>
      </c>
      <c r="T19" s="4">
        <v>200058.9</v>
      </c>
      <c r="U19" s="4">
        <v>217019.8</v>
      </c>
      <c r="V19" s="4">
        <v>247354.8</v>
      </c>
      <c r="W19" s="4">
        <v>222090.8</v>
      </c>
      <c r="X19" s="4">
        <v>214998.8</v>
      </c>
      <c r="Y19" s="4">
        <v>217189.8</v>
      </c>
      <c r="Z19" s="5" t="s">
        <v>47</v>
      </c>
      <c r="AA19" s="5" t="s">
        <v>47</v>
      </c>
      <c r="AB19" s="5" t="s">
        <v>47</v>
      </c>
    </row>
    <row r="21" ht="14.25">
      <c r="A21" s="1" t="s">
        <v>48</v>
      </c>
    </row>
    <row r="22" spans="1:2" ht="14.25">
      <c r="A22" s="1" t="s">
        <v>47</v>
      </c>
      <c r="B22" s="1" t="s">
        <v>49</v>
      </c>
    </row>
    <row r="24" spans="1:2" ht="14.25">
      <c r="A24" s="1" t="s">
        <v>5</v>
      </c>
      <c r="B24" s="1" t="s">
        <v>6</v>
      </c>
    </row>
    <row r="25" spans="1:2" ht="14.25">
      <c r="A25" s="1" t="s">
        <v>7</v>
      </c>
      <c r="B25" s="1" t="s">
        <v>8</v>
      </c>
    </row>
    <row r="26" spans="1:2" ht="14.25">
      <c r="A26" s="1" t="s">
        <v>9</v>
      </c>
      <c r="B26" s="1" t="s">
        <v>50</v>
      </c>
    </row>
    <row r="28" spans="1:28" ht="14.25">
      <c r="A28" s="3" t="s">
        <v>11</v>
      </c>
      <c r="B28" s="3" t="s">
        <v>12</v>
      </c>
      <c r="C28" s="3" t="s">
        <v>13</v>
      </c>
      <c r="D28" s="3" t="s">
        <v>14</v>
      </c>
      <c r="E28" s="3" t="s">
        <v>15</v>
      </c>
      <c r="F28" s="3" t="s">
        <v>16</v>
      </c>
      <c r="G28" s="3" t="s">
        <v>17</v>
      </c>
      <c r="H28" s="3" t="s">
        <v>18</v>
      </c>
      <c r="I28" s="3" t="s">
        <v>19</v>
      </c>
      <c r="J28" s="3" t="s">
        <v>20</v>
      </c>
      <c r="K28" s="3" t="s">
        <v>21</v>
      </c>
      <c r="L28" s="3" t="s">
        <v>22</v>
      </c>
      <c r="M28" s="3" t="s">
        <v>23</v>
      </c>
      <c r="N28" s="3" t="s">
        <v>24</v>
      </c>
      <c r="O28" s="3" t="s">
        <v>25</v>
      </c>
      <c r="P28" s="3" t="s">
        <v>26</v>
      </c>
      <c r="Q28" s="3" t="s">
        <v>27</v>
      </c>
      <c r="R28" s="3" t="s">
        <v>28</v>
      </c>
      <c r="S28" s="3" t="s">
        <v>29</v>
      </c>
      <c r="T28" s="3" t="s">
        <v>30</v>
      </c>
      <c r="U28" s="3" t="s">
        <v>31</v>
      </c>
      <c r="V28" s="3" t="s">
        <v>32</v>
      </c>
      <c r="W28" s="3" t="s">
        <v>33</v>
      </c>
      <c r="X28" s="3" t="s">
        <v>34</v>
      </c>
      <c r="Y28" s="3" t="s">
        <v>35</v>
      </c>
      <c r="Z28" s="3" t="s">
        <v>36</v>
      </c>
      <c r="AA28" s="3" t="s">
        <v>37</v>
      </c>
      <c r="AB28" s="3" t="s">
        <v>38</v>
      </c>
    </row>
    <row r="29" spans="1:28" ht="14.25">
      <c r="A29" s="3" t="s">
        <v>39</v>
      </c>
      <c r="B29" s="4">
        <v>796369.6</v>
      </c>
      <c r="C29" s="4">
        <v>822739.4</v>
      </c>
      <c r="D29" s="4">
        <v>858852.6</v>
      </c>
      <c r="E29" s="4">
        <v>884865.6</v>
      </c>
      <c r="F29" s="4">
        <v>915901.5</v>
      </c>
      <c r="G29" s="4">
        <v>967068.8</v>
      </c>
      <c r="H29" s="4">
        <v>987544.7</v>
      </c>
      <c r="I29" s="4">
        <v>990408.1</v>
      </c>
      <c r="J29" s="4">
        <v>980598.3</v>
      </c>
      <c r="K29" s="4">
        <v>994107.8</v>
      </c>
      <c r="L29" s="4">
        <v>1009399.6</v>
      </c>
      <c r="M29" s="4">
        <v>1041135.4</v>
      </c>
      <c r="N29" s="4">
        <v>1084640.2</v>
      </c>
      <c r="O29" s="4">
        <v>1107459.9</v>
      </c>
      <c r="P29" s="4">
        <v>1009045.8</v>
      </c>
      <c r="Q29" s="4">
        <v>1031875.4</v>
      </c>
      <c r="R29" s="4">
        <v>1064536.3</v>
      </c>
      <c r="S29" s="4">
        <v>1085430.8</v>
      </c>
      <c r="T29" s="4">
        <v>1099311.3</v>
      </c>
      <c r="U29" s="4">
        <v>1127243.9</v>
      </c>
      <c r="V29" s="4">
        <v>1166097.5</v>
      </c>
      <c r="W29" s="4">
        <v>1179083.5</v>
      </c>
      <c r="X29" s="4">
        <v>1213499.2</v>
      </c>
      <c r="Y29" s="4">
        <v>1259227.8</v>
      </c>
      <c r="Z29" s="4">
        <v>1300065</v>
      </c>
      <c r="AA29" s="5" t="s">
        <v>47</v>
      </c>
      <c r="AB29" s="5" t="s">
        <v>47</v>
      </c>
    </row>
    <row r="30" spans="1:28" ht="14.25">
      <c r="A30" s="3" t="s">
        <v>40</v>
      </c>
      <c r="B30" s="4">
        <v>25692.3</v>
      </c>
      <c r="C30" s="4">
        <v>25423</v>
      </c>
      <c r="D30" s="4">
        <v>25196.1</v>
      </c>
      <c r="E30" s="4">
        <v>25609.8</v>
      </c>
      <c r="F30" s="4">
        <v>26413.5</v>
      </c>
      <c r="G30" s="4">
        <v>27071.3</v>
      </c>
      <c r="H30" s="4">
        <v>28238.1</v>
      </c>
      <c r="I30" s="4">
        <v>28406.1</v>
      </c>
      <c r="J30" s="4">
        <v>28180.4</v>
      </c>
      <c r="K30" s="4">
        <v>28568</v>
      </c>
      <c r="L30" s="4">
        <v>28644.9</v>
      </c>
      <c r="M30" s="4">
        <v>29419.1</v>
      </c>
      <c r="N30" s="4">
        <v>30623.3</v>
      </c>
      <c r="O30" s="4">
        <v>31278.8</v>
      </c>
      <c r="P30" s="4">
        <v>29184.7</v>
      </c>
      <c r="Q30" s="4">
        <v>29186.5</v>
      </c>
      <c r="R30" s="4">
        <v>30352.4</v>
      </c>
      <c r="S30" s="4">
        <v>31035.3</v>
      </c>
      <c r="T30" s="4">
        <v>31301.1</v>
      </c>
      <c r="U30" s="4">
        <v>31296.6</v>
      </c>
      <c r="V30" s="4">
        <v>30632.6</v>
      </c>
      <c r="W30" s="4">
        <v>30717.9</v>
      </c>
      <c r="X30" s="4">
        <v>31876.1</v>
      </c>
      <c r="Y30" s="4">
        <v>32396.8</v>
      </c>
      <c r="Z30" s="4">
        <v>33403.2</v>
      </c>
      <c r="AA30" s="4">
        <v>32253.6</v>
      </c>
      <c r="AB30" s="5" t="s">
        <v>47</v>
      </c>
    </row>
    <row r="31" spans="1:28" ht="14.25">
      <c r="A31" s="3" t="s">
        <v>41</v>
      </c>
      <c r="B31" s="4">
        <v>282198</v>
      </c>
      <c r="C31" s="4">
        <v>276020.7</v>
      </c>
      <c r="D31" s="4">
        <v>268634.2</v>
      </c>
      <c r="E31" s="4">
        <v>275610</v>
      </c>
      <c r="F31" s="4">
        <v>285153</v>
      </c>
      <c r="G31" s="4">
        <v>298312</v>
      </c>
      <c r="H31" s="4">
        <v>303640</v>
      </c>
      <c r="I31" s="4">
        <v>300384</v>
      </c>
      <c r="J31" s="4">
        <v>300010</v>
      </c>
      <c r="K31" s="4">
        <v>299957</v>
      </c>
      <c r="L31" s="4">
        <v>298358</v>
      </c>
      <c r="M31" s="4">
        <v>305587</v>
      </c>
      <c r="N31" s="4">
        <v>316555</v>
      </c>
      <c r="O31" s="4">
        <v>329426</v>
      </c>
      <c r="P31" s="4">
        <v>311471</v>
      </c>
      <c r="Q31" s="4">
        <v>321350</v>
      </c>
      <c r="R31" s="4">
        <v>338409</v>
      </c>
      <c r="S31" s="4">
        <v>349985</v>
      </c>
      <c r="T31" s="4">
        <v>363448</v>
      </c>
      <c r="U31" s="4">
        <v>376814</v>
      </c>
      <c r="V31" s="4">
        <v>388312</v>
      </c>
      <c r="W31" s="4">
        <v>398415</v>
      </c>
      <c r="X31" s="4">
        <v>409951</v>
      </c>
      <c r="Y31" s="4">
        <v>425801</v>
      </c>
      <c r="Z31" s="4">
        <v>439082</v>
      </c>
      <c r="AA31" s="4">
        <v>418446</v>
      </c>
      <c r="AB31" s="5" t="s">
        <v>47</v>
      </c>
    </row>
    <row r="32" spans="1:28" ht="14.25">
      <c r="A32" s="3" t="s">
        <v>42</v>
      </c>
      <c r="B32" s="4">
        <v>48677.6</v>
      </c>
      <c r="C32" s="4">
        <v>51799.4</v>
      </c>
      <c r="D32" s="4">
        <v>54825.5</v>
      </c>
      <c r="E32" s="4">
        <v>57285.2</v>
      </c>
      <c r="F32" s="4">
        <v>59716</v>
      </c>
      <c r="G32" s="4">
        <v>63309</v>
      </c>
      <c r="H32" s="4">
        <v>66051</v>
      </c>
      <c r="I32" s="4">
        <v>67459</v>
      </c>
      <c r="J32" s="4">
        <v>69570</v>
      </c>
      <c r="K32" s="4">
        <v>71559</v>
      </c>
      <c r="L32" s="4">
        <v>74123</v>
      </c>
      <c r="M32" s="4">
        <v>77385</v>
      </c>
      <c r="N32" s="4">
        <v>80165</v>
      </c>
      <c r="O32" s="4">
        <v>83032</v>
      </c>
      <c r="P32" s="4">
        <v>73351</v>
      </c>
      <c r="Q32" s="4">
        <v>72287</v>
      </c>
      <c r="R32" s="4">
        <v>69995</v>
      </c>
      <c r="S32" s="4">
        <v>65344</v>
      </c>
      <c r="T32" s="4">
        <v>62622</v>
      </c>
      <c r="U32" s="4">
        <v>61822</v>
      </c>
      <c r="V32" s="4">
        <v>62834</v>
      </c>
      <c r="W32" s="4">
        <v>64995</v>
      </c>
      <c r="X32" s="4">
        <v>68025</v>
      </c>
      <c r="Y32" s="4">
        <v>70295</v>
      </c>
      <c r="Z32" s="4">
        <v>72336</v>
      </c>
      <c r="AA32" s="4">
        <v>65211</v>
      </c>
      <c r="AB32" s="5" t="s">
        <v>47</v>
      </c>
    </row>
    <row r="33" spans="1:28" ht="14.25">
      <c r="A33" s="3" t="s">
        <v>43</v>
      </c>
      <c r="B33" s="4">
        <v>110517.5</v>
      </c>
      <c r="C33" s="4">
        <v>112399.7</v>
      </c>
      <c r="D33" s="4">
        <v>113056</v>
      </c>
      <c r="E33" s="4">
        <v>114486.7</v>
      </c>
      <c r="F33" s="4">
        <v>118087</v>
      </c>
      <c r="G33" s="4">
        <v>121072</v>
      </c>
      <c r="H33" s="4">
        <v>123644</v>
      </c>
      <c r="I33" s="4">
        <v>125149</v>
      </c>
      <c r="J33" s="4">
        <v>125444</v>
      </c>
      <c r="K33" s="4">
        <v>126616</v>
      </c>
      <c r="L33" s="4">
        <v>128092</v>
      </c>
      <c r="M33" s="4">
        <v>129327</v>
      </c>
      <c r="N33" s="4">
        <v>131352</v>
      </c>
      <c r="O33" s="4">
        <v>133354</v>
      </c>
      <c r="P33" s="4">
        <v>128175</v>
      </c>
      <c r="Q33" s="4">
        <v>128982</v>
      </c>
      <c r="R33" s="4">
        <v>131197</v>
      </c>
      <c r="S33" s="4">
        <v>132851</v>
      </c>
      <c r="T33" s="4">
        <v>133665</v>
      </c>
      <c r="U33" s="4">
        <v>134888</v>
      </c>
      <c r="V33" s="4">
        <v>135936</v>
      </c>
      <c r="W33" s="4">
        <v>136716</v>
      </c>
      <c r="X33" s="4">
        <v>139342</v>
      </c>
      <c r="Y33" s="4">
        <v>142037</v>
      </c>
      <c r="Z33" s="4">
        <v>141290</v>
      </c>
      <c r="AA33" s="4">
        <v>135559</v>
      </c>
      <c r="AB33" s="5" t="s">
        <v>47</v>
      </c>
    </row>
    <row r="34" spans="1:28" ht="14.25">
      <c r="A34" s="3" t="s">
        <v>44</v>
      </c>
      <c r="B34" s="4">
        <v>87338.3</v>
      </c>
      <c r="C34" s="4">
        <v>100479.3</v>
      </c>
      <c r="D34" s="4">
        <v>106743.6</v>
      </c>
      <c r="E34" s="4">
        <v>107939.3</v>
      </c>
      <c r="F34" s="4">
        <v>110264.4</v>
      </c>
      <c r="G34" s="4">
        <v>112434.6</v>
      </c>
      <c r="H34" s="4">
        <v>116141.8</v>
      </c>
      <c r="I34" s="4">
        <v>119102.3</v>
      </c>
      <c r="J34" s="4">
        <v>122073.2</v>
      </c>
      <c r="K34" s="4">
        <v>126000.7</v>
      </c>
      <c r="L34" s="4">
        <v>127978.2</v>
      </c>
      <c r="M34" s="4">
        <v>132402.5</v>
      </c>
      <c r="N34" s="4">
        <v>138099.5</v>
      </c>
      <c r="O34" s="4">
        <v>141386.9</v>
      </c>
      <c r="P34" s="4">
        <v>130362.2</v>
      </c>
      <c r="Q34" s="4">
        <v>131069.4</v>
      </c>
      <c r="R34" s="4">
        <v>134528.5</v>
      </c>
      <c r="S34" s="4">
        <v>132339.2</v>
      </c>
      <c r="T34" s="4">
        <v>131630.6</v>
      </c>
      <c r="U34" s="4">
        <v>132112.7</v>
      </c>
      <c r="V34" s="4">
        <v>135134.7</v>
      </c>
      <c r="W34" s="4">
        <v>138203.8</v>
      </c>
      <c r="X34" s="4">
        <v>142360.4</v>
      </c>
      <c r="Y34" s="4">
        <v>146637.6</v>
      </c>
      <c r="Z34" s="4">
        <v>150098.9</v>
      </c>
      <c r="AA34" s="4">
        <v>137395.3</v>
      </c>
      <c r="AB34" s="5" t="s">
        <v>47</v>
      </c>
    </row>
    <row r="35" spans="1:28" ht="14.25">
      <c r="A35" s="3" t="s">
        <v>45</v>
      </c>
      <c r="B35" s="4">
        <v>29130.3</v>
      </c>
      <c r="C35" s="4">
        <v>28765.1</v>
      </c>
      <c r="D35" s="4">
        <v>28483.3</v>
      </c>
      <c r="E35" s="4">
        <v>29464.7</v>
      </c>
      <c r="F35" s="4">
        <v>30867</v>
      </c>
      <c r="G35" s="4">
        <v>32726</v>
      </c>
      <c r="H35" s="4">
        <v>33511</v>
      </c>
      <c r="I35" s="4">
        <v>34413</v>
      </c>
      <c r="J35" s="4">
        <v>34309</v>
      </c>
      <c r="K35" s="4">
        <v>34389</v>
      </c>
      <c r="L35" s="4">
        <v>34052</v>
      </c>
      <c r="M35" s="4">
        <v>34551</v>
      </c>
      <c r="N35" s="4">
        <v>35838</v>
      </c>
      <c r="O35" s="4">
        <v>37889</v>
      </c>
      <c r="P35" s="4">
        <v>38439</v>
      </c>
      <c r="Q35" s="4">
        <v>36412</v>
      </c>
      <c r="R35" s="4">
        <v>37269</v>
      </c>
      <c r="S35" s="4">
        <v>37734</v>
      </c>
      <c r="T35" s="4">
        <v>37876</v>
      </c>
      <c r="U35" s="4">
        <v>39000</v>
      </c>
      <c r="V35" s="4">
        <v>38816</v>
      </c>
      <c r="W35" s="4">
        <v>39963</v>
      </c>
      <c r="X35" s="4">
        <v>41044</v>
      </c>
      <c r="Y35" s="4">
        <v>42695</v>
      </c>
      <c r="Z35" s="4">
        <v>44754</v>
      </c>
      <c r="AA35" s="4">
        <v>45784</v>
      </c>
      <c r="AB35" s="5" t="s">
        <v>47</v>
      </c>
    </row>
    <row r="36" spans="1:28" ht="14.25">
      <c r="A36" s="3" t="s">
        <v>46</v>
      </c>
      <c r="B36" s="4">
        <v>96691.6</v>
      </c>
      <c r="C36" s="4">
        <v>103166.6</v>
      </c>
      <c r="D36" s="4">
        <v>131386.7</v>
      </c>
      <c r="E36" s="4">
        <v>136416.2</v>
      </c>
      <c r="F36" s="4">
        <v>144771.8</v>
      </c>
      <c r="G36" s="4">
        <v>161145.6</v>
      </c>
      <c r="H36" s="4">
        <v>157716.2</v>
      </c>
      <c r="I36" s="4">
        <v>154092.5</v>
      </c>
      <c r="J36" s="4">
        <v>140029.5</v>
      </c>
      <c r="K36" s="4">
        <v>141281.3</v>
      </c>
      <c r="L36" s="4">
        <v>140985.7</v>
      </c>
      <c r="M36" s="4">
        <v>144277.1</v>
      </c>
      <c r="N36" s="4">
        <v>145981.5</v>
      </c>
      <c r="O36" s="4">
        <v>128786.4</v>
      </c>
      <c r="P36" s="4">
        <v>108195.8</v>
      </c>
      <c r="Q36" s="4">
        <v>115997.2</v>
      </c>
      <c r="R36" s="4">
        <v>117405.6</v>
      </c>
      <c r="S36" s="4">
        <v>127170.8</v>
      </c>
      <c r="T36" s="4">
        <v>129568.1</v>
      </c>
      <c r="U36" s="4">
        <v>137557.7</v>
      </c>
      <c r="V36" s="4">
        <v>152745.8</v>
      </c>
      <c r="W36" s="4">
        <v>137604.3</v>
      </c>
      <c r="X36" s="4">
        <v>132974.8</v>
      </c>
      <c r="Y36" s="4">
        <v>136846</v>
      </c>
      <c r="Z36" s="5" t="s">
        <v>47</v>
      </c>
      <c r="AA36" s="5" t="s">
        <v>47</v>
      </c>
      <c r="AB36" s="5" t="s">
        <v>47</v>
      </c>
    </row>
    <row r="38" ht="14.25">
      <c r="A38" s="1" t="s">
        <v>48</v>
      </c>
    </row>
    <row r="39" spans="1:2" ht="14.25">
      <c r="A39" s="1" t="s">
        <v>47</v>
      </c>
      <c r="B39" s="1" t="s">
        <v>49</v>
      </c>
    </row>
    <row r="41" spans="1:2" ht="14.25">
      <c r="A41" s="1" t="s">
        <v>5</v>
      </c>
      <c r="B41" s="1" t="s">
        <v>6</v>
      </c>
    </row>
    <row r="42" spans="1:2" ht="14.25">
      <c r="A42" s="1" t="s">
        <v>7</v>
      </c>
      <c r="B42" s="1" t="s">
        <v>8</v>
      </c>
    </row>
    <row r="43" spans="1:2" ht="14.25">
      <c r="A43" s="1" t="s">
        <v>9</v>
      </c>
      <c r="B43" s="1" t="s">
        <v>51</v>
      </c>
    </row>
    <row r="45" spans="1:28" ht="14.25">
      <c r="A45" s="6"/>
      <c r="B45" s="6" t="s">
        <v>12</v>
      </c>
      <c r="C45" s="6" t="s">
        <v>13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19</v>
      </c>
      <c r="J45" s="6" t="s">
        <v>20</v>
      </c>
      <c r="K45" s="6" t="s">
        <v>21</v>
      </c>
      <c r="L45" s="6" t="s">
        <v>22</v>
      </c>
      <c r="M45" s="6" t="s">
        <v>23</v>
      </c>
      <c r="N45" s="6" t="s">
        <v>24</v>
      </c>
      <c r="O45" s="6" t="s">
        <v>25</v>
      </c>
      <c r="P45" s="6" t="s">
        <v>26</v>
      </c>
      <c r="Q45" s="6" t="s">
        <v>27</v>
      </c>
      <c r="R45" s="6" t="s">
        <v>28</v>
      </c>
      <c r="S45" s="6" t="s">
        <v>29</v>
      </c>
      <c r="T45" s="6" t="s">
        <v>30</v>
      </c>
      <c r="U45" s="6" t="s">
        <v>31</v>
      </c>
      <c r="V45" s="6" t="s">
        <v>32</v>
      </c>
      <c r="W45" s="6" t="s">
        <v>33</v>
      </c>
      <c r="X45" s="6" t="s">
        <v>34</v>
      </c>
      <c r="Y45" s="6" t="s">
        <v>35</v>
      </c>
      <c r="Z45" s="6" t="s">
        <v>36</v>
      </c>
      <c r="AA45" s="6" t="s">
        <v>37</v>
      </c>
      <c r="AB45" s="3" t="s">
        <v>38</v>
      </c>
    </row>
    <row r="46" spans="1:28" ht="14.25">
      <c r="A46" s="6" t="s">
        <v>39</v>
      </c>
      <c r="B46" s="7">
        <f>Data!B46/Data!B12</f>
        <v>0.37854981101134794</v>
      </c>
      <c r="C46" s="7">
        <f>Data!C46/Data!C12</f>
        <v>0.37600478521846187</v>
      </c>
      <c r="D46" s="7">
        <f>Data!D46/Data!D12</f>
        <v>0.382309438275729</v>
      </c>
      <c r="E46" s="7">
        <f>Data!E46/Data!E12</f>
        <v>0.38372569455413486</v>
      </c>
      <c r="F46" s="7">
        <f>Data!F46/Data!F12</f>
        <v>0.37802926191621233</v>
      </c>
      <c r="G46" s="7">
        <f>Data!G46/Data!G12</f>
        <v>0.38689434014479956</v>
      </c>
      <c r="H46" s="7">
        <f>Data!H46/Data!H12</f>
        <v>0.38377339005503985</v>
      </c>
      <c r="I46" s="7">
        <f>Data!I46/Data!I12</f>
        <v>0.3862247170042237</v>
      </c>
      <c r="J46" s="7">
        <f>Data!J46/Data!J12</f>
        <v>0.3863715373785034</v>
      </c>
      <c r="K46" s="7">
        <f>Data!K46/Data!K12</f>
        <v>0.3962111774174674</v>
      </c>
      <c r="L46" s="7">
        <f>Data!L46/Data!L12</f>
        <v>0.3994752149502449</v>
      </c>
      <c r="M46" s="7">
        <f>Data!M46/Data!M12</f>
        <v>0.41129845324482867</v>
      </c>
      <c r="N46" s="7">
        <f>Data!N46/Data!N12</f>
        <v>0.4188326771816538</v>
      </c>
      <c r="O46" s="7">
        <f>Data!O46/Data!O12</f>
        <v>0.3969994792780613</v>
      </c>
      <c r="P46" s="7">
        <f>Data!P46/Data!P12</f>
        <v>0.3671251746332325</v>
      </c>
      <c r="Q46" s="7">
        <f>Data!Q46/Data!Q12</f>
        <v>0.40363187733706574</v>
      </c>
      <c r="R46" s="7">
        <f>Data!R46/Data!R12</f>
        <v>0.41235972376971414</v>
      </c>
      <c r="S46" s="7">
        <f>Data!S46/Data!S12</f>
        <v>0.40139531548105545</v>
      </c>
      <c r="T46" s="7">
        <f>Data!T46/Data!T12</f>
        <v>0.3971598842027679</v>
      </c>
      <c r="U46" s="7">
        <f>Data!U46/Data!U12</f>
        <v>0.408349120799156</v>
      </c>
      <c r="V46" s="7">
        <f>Data!V46/Data!V12</f>
        <v>0.43775887233566946</v>
      </c>
      <c r="W46" s="7">
        <f>Data!W46/Data!W12</f>
        <v>0.44318968877137993</v>
      </c>
      <c r="X46" s="7">
        <f>Data!X46/Data!X12</f>
        <v>0.4431746454296176</v>
      </c>
      <c r="Y46" s="7">
        <f>Data!Y46/Data!Y12</f>
        <v>0.43610079401321555</v>
      </c>
      <c r="Z46" s="7">
        <f>Data!Z46/Data!Z12</f>
        <v>0.42798492850771686</v>
      </c>
      <c r="AA46" s="7"/>
      <c r="AB46" s="5" t="s">
        <v>47</v>
      </c>
    </row>
    <row r="47" spans="1:28" ht="14.25">
      <c r="A47" s="6" t="s">
        <v>40</v>
      </c>
      <c r="B47" s="7">
        <f>(Data!B47+Data!B81)/Data!B13</f>
        <v>0.3563363541821423</v>
      </c>
      <c r="C47" s="7">
        <f>(Data!C47+Data!C81)/Data!C13</f>
        <v>0.3564511528048164</v>
      </c>
      <c r="D47" s="7">
        <f>(Data!D47+Data!D81)/Data!D13</f>
        <v>0.37698602230193384</v>
      </c>
      <c r="E47" s="7">
        <f>(Data!E47+Data!E81)/Data!E13</f>
        <v>0.38204606836119537</v>
      </c>
      <c r="F47" s="7">
        <f>(Data!F47+Data!F81)/Data!F13</f>
        <v>0.3586836256807928</v>
      </c>
      <c r="G47" s="7">
        <f>(Data!G47+Data!G81)/Data!G13</f>
        <v>0.38657105171259465</v>
      </c>
      <c r="H47" s="7">
        <f>(Data!H47+Data!H81)/Data!H13</f>
        <v>0.3663387657873063</v>
      </c>
      <c r="I47" s="7">
        <f>(Data!I47+Data!I81)/Data!I13</f>
        <v>0.37331398363992135</v>
      </c>
      <c r="J47" s="7">
        <f>(Data!J47+Data!J81)/Data!J13</f>
        <v>0.3721888438396579</v>
      </c>
      <c r="K47" s="7">
        <f>(Data!K47+Data!K81)/Data!K13</f>
        <v>0.3965128428476007</v>
      </c>
      <c r="L47" s="7">
        <f>(Data!L47+Data!L81)/Data!L13</f>
        <v>0.41401945701633336</v>
      </c>
      <c r="M47" s="7">
        <f>(Data!M47+Data!M81)/Data!M13</f>
        <v>0.39720475907685376</v>
      </c>
      <c r="N47" s="7">
        <f>(Data!N47+Data!N81)/Data!N13</f>
        <v>0.4150465409728677</v>
      </c>
      <c r="O47" s="7">
        <f>(Data!O47+Data!O81)/Data!O13</f>
        <v>0.3800339303310747</v>
      </c>
      <c r="P47" s="7">
        <f>(Data!P47+Data!P81)/Data!P13</f>
        <v>0.3617963469809529</v>
      </c>
      <c r="Q47" s="7">
        <f>(Data!Q47+Data!Q81)/Data!Q13</f>
        <v>0.417436382329503</v>
      </c>
      <c r="R47" s="7">
        <f>(Data!R47+Data!R81)/Data!R13</f>
        <v>0.3968886484217976</v>
      </c>
      <c r="S47" s="7">
        <f>(Data!S47+Data!S81)/Data!S13</f>
        <v>0.38477175061280167</v>
      </c>
      <c r="T47" s="7">
        <f>(Data!T47+Data!T81)/Data!T13</f>
        <v>0.38774133288489165</v>
      </c>
      <c r="U47" s="7">
        <f>(Data!U47+Data!U81)/Data!U13</f>
        <v>0.4042254439026703</v>
      </c>
      <c r="V47" s="7">
        <f>(Data!V47+Data!V81)/Data!V13</f>
        <v>0.4417402582179595</v>
      </c>
      <c r="W47" s="7">
        <f>(Data!W47+Data!W81)/Data!W13</f>
        <v>0.444296213783319</v>
      </c>
      <c r="X47" s="7">
        <f>(Data!X47+Data!X81)/Data!X13</f>
        <v>0.446264900805918</v>
      </c>
      <c r="Y47" s="7">
        <f>(Data!Y47+Data!Y81)/Data!Y13</f>
        <v>0.44464843164008083</v>
      </c>
      <c r="Z47" s="7">
        <f>(Data!Z47+Data!Z81)/Data!Z13</f>
        <v>0.4561506748666594</v>
      </c>
      <c r="AA47" s="7">
        <f>(Data!AA47+Data!AA81)/Data!AA13</f>
        <v>0.45870557222392144</v>
      </c>
      <c r="AB47" s="5" t="s">
        <v>47</v>
      </c>
    </row>
    <row r="48" spans="1:28" ht="14.25">
      <c r="A48" s="6" t="s">
        <v>41</v>
      </c>
      <c r="B48" s="7">
        <f>(Data!B48+Data!B82)/Data!B14</f>
        <v>0.30794494673340655</v>
      </c>
      <c r="C48" s="7">
        <f>(Data!C48+Data!C82)/Data!C14</f>
        <v>0.3036400100415467</v>
      </c>
      <c r="D48" s="7">
        <f>(Data!D48+Data!D82)/Data!D14</f>
        <v>0.32199380748519596</v>
      </c>
      <c r="E48" s="7">
        <f>(Data!E48+Data!E82)/Data!E14</f>
        <v>0.3281995888955768</v>
      </c>
      <c r="F48" s="7">
        <f>(Data!F48+Data!F82)/Data!F14</f>
        <v>0.3107398278227716</v>
      </c>
      <c r="G48" s="7">
        <f>(Data!G48+Data!G82)/Data!G14</f>
        <v>0.31400562615817396</v>
      </c>
      <c r="H48" s="7">
        <f>(Data!H48+Data!H82)/Data!H14</f>
        <v>0.3144143736422882</v>
      </c>
      <c r="I48" s="7">
        <f>(Data!I48+Data!I82)/Data!I14</f>
        <v>0.31066697930603254</v>
      </c>
      <c r="J48" s="7">
        <f>(Data!J48+Data!J82)/Data!J14</f>
        <v>0.3172921329364627</v>
      </c>
      <c r="K48" s="7">
        <f>(Data!K48+Data!K82)/Data!K14</f>
        <v>0.33854435546142475</v>
      </c>
      <c r="L48" s="7">
        <f>(Data!L48+Data!L82)/Data!L14</f>
        <v>0.3500973309120364</v>
      </c>
      <c r="M48" s="7">
        <f>(Data!M48+Data!M82)/Data!M14</f>
        <v>0.37972245673279864</v>
      </c>
      <c r="N48" s="7">
        <f>(Data!N48+Data!N82)/Data!N14</f>
        <v>0.3913210298123777</v>
      </c>
      <c r="O48" s="7">
        <f>(Data!O48+Data!O82)/Data!O14</f>
        <v>0.35377036979003446</v>
      </c>
      <c r="P48" s="7">
        <f>(Data!P48+Data!P82)/Data!P14</f>
        <v>0.28147666866287313</v>
      </c>
      <c r="Q48" s="7">
        <f>(Data!Q48+Data!Q82)/Data!Q14</f>
        <v>0.3638053791202699</v>
      </c>
      <c r="R48" s="7">
        <f>(Data!R48+Data!R82)/Data!R14</f>
        <v>0.3779954787995332</v>
      </c>
      <c r="S48" s="7">
        <f>(Data!S48+Data!S82)/Data!S14</f>
        <v>0.36541870799501946</v>
      </c>
      <c r="T48" s="7">
        <f>(Data!T48+Data!T82)/Data!T14</f>
        <v>0.3492940498101459</v>
      </c>
      <c r="U48" s="7">
        <f>(Data!U48+Data!U82)/Data!U14</f>
        <v>0.3618396939473529</v>
      </c>
      <c r="V48" s="7">
        <f>(Data!V48+Data!V82)/Data!V14</f>
        <v>0.3690115044075328</v>
      </c>
      <c r="W48" s="7">
        <f>(Data!W48+Data!W82)/Data!W14</f>
        <v>0.3841771448333786</v>
      </c>
      <c r="X48" s="7">
        <f>(Data!X48+Data!X82)/Data!X14</f>
        <v>0.38404347140809236</v>
      </c>
      <c r="Y48" s="7">
        <f>(Data!Y48+Data!Y82)/Data!Y14</f>
        <v>0.36879758408435553</v>
      </c>
      <c r="Z48" s="7">
        <f>(Data!Z48+Data!Z82)/Data!Z14</f>
        <v>0.3491905982019876</v>
      </c>
      <c r="AA48" s="7">
        <f>(Data!AA48+Data!AA82)/Data!AA14</f>
        <v>0.32100482441231076</v>
      </c>
      <c r="AB48" s="5" t="s">
        <v>47</v>
      </c>
    </row>
    <row r="49" spans="1:28" ht="14.25">
      <c r="A49" s="6" t="s">
        <v>42</v>
      </c>
      <c r="B49" s="7">
        <f>(Data!B49+Data!B83)/Data!B15</f>
        <v>0.36445854809143147</v>
      </c>
      <c r="C49" s="7">
        <f>(Data!C49+Data!C83)/Data!C15</f>
        <v>0.37563421729130025</v>
      </c>
      <c r="D49" s="7">
        <f>(Data!D49+Data!D83)/Data!D15</f>
        <v>0.3700757453517803</v>
      </c>
      <c r="E49" s="7">
        <f>(Data!E49+Data!E83)/Data!E15</f>
        <v>0.3773948702719463</v>
      </c>
      <c r="F49" s="7">
        <f>(Data!F49+Data!F83)/Data!F15</f>
        <v>0.38871896272952905</v>
      </c>
      <c r="G49" s="7">
        <f>(Data!G49+Data!G83)/Data!G15</f>
        <v>0.4015575820393104</v>
      </c>
      <c r="H49" s="7">
        <f>(Data!H49+Data!H83)/Data!H15</f>
        <v>0.40715411992611616</v>
      </c>
      <c r="I49" s="7">
        <f>(Data!I49+Data!I83)/Data!I15</f>
        <v>0.4125211180069854</v>
      </c>
      <c r="J49" s="7">
        <f>(Data!J49+Data!J83)/Data!J15</f>
        <v>0.4143440816464924</v>
      </c>
      <c r="K49" s="7">
        <f>(Data!K49+Data!K83)/Data!K15</f>
        <v>0.4156813479160508</v>
      </c>
      <c r="L49" s="7">
        <f>(Data!L49+Data!L83)/Data!L15</f>
        <v>0.42031573234329406</v>
      </c>
      <c r="M49" s="7">
        <f>(Data!M49+Data!M83)/Data!M15</f>
        <v>0.42457904409018243</v>
      </c>
      <c r="N49" s="7">
        <f>(Data!N49+Data!N83)/Data!N15</f>
        <v>0.42529282444949</v>
      </c>
      <c r="O49" s="7">
        <f>(Data!O49+Data!O83)/Data!O15</f>
        <v>0.4162797631724667</v>
      </c>
      <c r="P49" s="7">
        <f>(Data!P49+Data!P83)/Data!P15</f>
        <v>0.4132508149630443</v>
      </c>
      <c r="Q49" s="7">
        <f>(Data!Q49+Data!Q83)/Data!Q15</f>
        <v>0.413232130734564</v>
      </c>
      <c r="R49" s="7">
        <f>(Data!R49+Data!R83)/Data!R15</f>
        <v>0.43220948674765775</v>
      </c>
      <c r="S49" s="7">
        <f>(Data!S49+Data!S83)/Data!S15</f>
        <v>0.4324420925995345</v>
      </c>
      <c r="T49" s="7">
        <f>(Data!T49+Data!T83)/Data!T15</f>
        <v>0.4508248397604287</v>
      </c>
      <c r="U49" s="7">
        <f>(Data!U49+Data!U83)/Data!U15</f>
        <v>0.4674021980281135</v>
      </c>
      <c r="V49" s="7">
        <f>(Data!V49+Data!V83)/Data!V15</f>
        <v>0.4823440528200243</v>
      </c>
      <c r="W49" s="7">
        <f>(Data!W49+Data!W83)/Data!W15</f>
        <v>0.4800420418985739</v>
      </c>
      <c r="X49" s="7">
        <f>(Data!X49+Data!X83)/Data!X15</f>
        <v>0.48164287883389006</v>
      </c>
      <c r="Y49" s="7">
        <f>(Data!Y49+Data!Y83)/Data!Y15</f>
        <v>0.46818702175091886</v>
      </c>
      <c r="Z49" s="7">
        <f>(Data!Z49+Data!Z83)/Data!Z15</f>
        <v>0.46782278128004345</v>
      </c>
      <c r="AA49" s="7">
        <f>(Data!AA49+Data!AA83)/Data!AA15</f>
        <v>0.4775534288208477</v>
      </c>
      <c r="AB49" s="5" t="s">
        <v>47</v>
      </c>
    </row>
    <row r="50" spans="1:28" ht="14.25">
      <c r="A50" s="6" t="s">
        <v>43</v>
      </c>
      <c r="B50" s="7">
        <f>(Data!B50+Data!B84)/Data!B16</f>
        <v>0.3486474490890368</v>
      </c>
      <c r="C50" s="7">
        <f>(Data!C50+Data!C84)/Data!C16</f>
        <v>0.33846700705511573</v>
      </c>
      <c r="D50" s="7">
        <f>(Data!D50+Data!D84)/Data!D16</f>
        <v>0.35290279074537667</v>
      </c>
      <c r="E50" s="7">
        <f>(Data!E50+Data!E84)/Data!E16</f>
        <v>0.3707989718977257</v>
      </c>
      <c r="F50" s="7">
        <f>(Data!F50+Data!F84)/Data!F16</f>
        <v>0.3690400885585514</v>
      </c>
      <c r="G50" s="7">
        <f>(Data!G50+Data!G84)/Data!G16</f>
        <v>0.3872364677688344</v>
      </c>
      <c r="H50" s="7">
        <f>(Data!H50+Data!H84)/Data!H16</f>
        <v>0.38122752715275976</v>
      </c>
      <c r="I50" s="7">
        <f>(Data!I50+Data!I84)/Data!I16</f>
        <v>0.37172010310234205</v>
      </c>
      <c r="J50" s="7">
        <f>(Data!J50+Data!J84)/Data!J16</f>
        <v>0.362039734354949</v>
      </c>
      <c r="K50" s="7">
        <f>(Data!K50+Data!K84)/Data!K16</f>
        <v>0.3621420309969928</v>
      </c>
      <c r="L50" s="7">
        <f>(Data!L50+Data!L84)/Data!L16</f>
        <v>0.3523260490682397</v>
      </c>
      <c r="M50" s="7">
        <f>(Data!M50+Data!M84)/Data!M16</f>
        <v>0.3490190831241695</v>
      </c>
      <c r="N50" s="7">
        <f>(Data!N50+Data!N84)/Data!N16</f>
        <v>0.36352281485024845</v>
      </c>
      <c r="O50" s="7">
        <f>(Data!O50+Data!O84)/Data!O16</f>
        <v>0.3464394675585889</v>
      </c>
      <c r="P50" s="7">
        <f>(Data!P50+Data!P84)/Data!P16</f>
        <v>0.3213615195182015</v>
      </c>
      <c r="Q50" s="7">
        <f>(Data!Q50+Data!Q84)/Data!Q16</f>
        <v>0.3304587102535233</v>
      </c>
      <c r="R50" s="7">
        <f>(Data!R50+Data!R84)/Data!R16</f>
        <v>0.3405284408471503</v>
      </c>
      <c r="S50" s="7">
        <f>(Data!S50+Data!S84)/Data!S16</f>
        <v>0.33889471568568563</v>
      </c>
      <c r="T50" s="7">
        <f>(Data!T50+Data!T84)/Data!T16</f>
        <v>0.34227104155167615</v>
      </c>
      <c r="U50" s="7">
        <f>(Data!U50+Data!U84)/Data!U16</f>
        <v>0.34723196307775844</v>
      </c>
      <c r="V50" s="7">
        <f>(Data!V50+Data!V84)/Data!V16</f>
        <v>0.3716283672730919</v>
      </c>
      <c r="W50" s="7">
        <f>(Data!W50+Data!W84)/Data!W16</f>
        <v>0.37072552843263573</v>
      </c>
      <c r="X50" s="7">
        <f>(Data!X50+Data!X84)/Data!X16</f>
        <v>0.36792424470163837</v>
      </c>
      <c r="Y50" s="7">
        <f>(Data!Y50+Data!Y84)/Data!Y16</f>
        <v>0.3639816178186648</v>
      </c>
      <c r="Z50" s="7">
        <f>(Data!Z50+Data!Z84)/Data!Z16</f>
        <v>0.3822810857784664</v>
      </c>
      <c r="AA50" s="7">
        <f>(Data!AA50+Data!AA84)/Data!AA16</f>
        <v>0.33664552045572244</v>
      </c>
      <c r="AB50" s="5" t="s">
        <v>47</v>
      </c>
    </row>
    <row r="51" spans="1:28" ht="14.25">
      <c r="A51" s="6" t="s">
        <v>44</v>
      </c>
      <c r="B51" s="7">
        <f>(Data!B51+Data!B85)/Data!B17</f>
        <v>0.49155317311219426</v>
      </c>
      <c r="C51" s="7">
        <f>(Data!C51+Data!C85)/Data!C17</f>
        <v>0.48220302449759006</v>
      </c>
      <c r="D51" s="7">
        <f>(Data!D51+Data!D85)/Data!D17</f>
        <v>0.4713581553921576</v>
      </c>
      <c r="E51" s="7">
        <f>(Data!E51+Data!E85)/Data!E17</f>
        <v>0.4511001687765739</v>
      </c>
      <c r="F51" s="7">
        <f>(Data!F51+Data!F85)/Data!F17</f>
        <v>0.448287463670941</v>
      </c>
      <c r="G51" s="7">
        <f>(Data!G51+Data!G85)/Data!G17</f>
        <v>0.4604900398351592</v>
      </c>
      <c r="H51" s="7">
        <f>(Data!H51+Data!H85)/Data!H17</f>
        <v>0.4549448140900196</v>
      </c>
      <c r="I51" s="7">
        <f>(Data!I51+Data!I85)/Data!I17</f>
        <v>0.44575357581323366</v>
      </c>
      <c r="J51" s="7">
        <f>(Data!J51+Data!J85)/Data!J17</f>
        <v>0.4292407205900132</v>
      </c>
      <c r="K51" s="7">
        <f>(Data!K51+Data!K85)/Data!K17</f>
        <v>0.4252586485087509</v>
      </c>
      <c r="L51" s="7">
        <f>(Data!L51+Data!L85)/Data!L17</f>
        <v>0.41382581302983434</v>
      </c>
      <c r="M51" s="7">
        <f>(Data!M51+Data!M85)/Data!M17</f>
        <v>0.4180699745153269</v>
      </c>
      <c r="N51" s="7">
        <f>(Data!N51+Data!N85)/Data!N17</f>
        <v>0.4277449625409511</v>
      </c>
      <c r="O51" s="7">
        <f>(Data!O51+Data!O85)/Data!O17</f>
        <v>0.4114055975714833</v>
      </c>
      <c r="P51" s="7">
        <f>(Data!P51+Data!P85)/Data!P17</f>
        <v>0.3692941281443986</v>
      </c>
      <c r="Q51" s="7">
        <f>(Data!Q51+Data!Q85)/Data!Q17</f>
        <v>0.4015872697407733</v>
      </c>
      <c r="R51" s="7">
        <f>(Data!R51+Data!R85)/Data!R17</f>
        <v>0.3991535914119995</v>
      </c>
      <c r="S51" s="7">
        <f>(Data!S51+Data!S85)/Data!S17</f>
        <v>0.3816180641123433</v>
      </c>
      <c r="T51" s="7">
        <f>(Data!T51+Data!T85)/Data!T17</f>
        <v>0.38597687203317216</v>
      </c>
      <c r="U51" s="7">
        <f>(Data!U51+Data!U85)/Data!U17</f>
        <v>0.39182704250294903</v>
      </c>
      <c r="V51" s="7">
        <f>(Data!V51+Data!V85)/Data!V17</f>
        <v>0.40868589077800793</v>
      </c>
      <c r="W51" s="7">
        <f>(Data!W51+Data!W85)/Data!W17</f>
        <v>0.4386439277837404</v>
      </c>
      <c r="X51" s="7">
        <f>(Data!X51+Data!X85)/Data!X17</f>
        <v>0.4353125873575059</v>
      </c>
      <c r="Y51" s="7">
        <f>(Data!Y51+Data!Y85)/Data!Y17</f>
        <v>0.431960580994795</v>
      </c>
      <c r="Z51" s="7">
        <f>(Data!Z51+Data!Z85)/Data!Z17</f>
        <v>0.42098462967749667</v>
      </c>
      <c r="AA51" s="7">
        <f>(Data!AA51+Data!AA85)/Data!AA17</f>
        <v>0.44169964821492297</v>
      </c>
      <c r="AB51" s="5" t="s">
        <v>47</v>
      </c>
    </row>
    <row r="52" spans="1:28" ht="14.25">
      <c r="A52" s="6" t="s">
        <v>45</v>
      </c>
      <c r="B52" s="7">
        <f>(Data!B52+Data!B86)/Data!B18</f>
        <v>0.44934683908532985</v>
      </c>
      <c r="C52" s="7">
        <f>(Data!C52+Data!C86)/Data!C18</f>
        <v>0.44772869415741634</v>
      </c>
      <c r="D52" s="7">
        <f>(Data!D52+Data!D86)/Data!D18</f>
        <v>0.45955585271502936</v>
      </c>
      <c r="E52" s="7">
        <f>(Data!E52+Data!E86)/Data!E18</f>
        <v>0.4743019429292702</v>
      </c>
      <c r="F52" s="7">
        <f>(Data!F52+Data!F86)/Data!F18</f>
        <v>0.46459859758336686</v>
      </c>
      <c r="G52" s="7">
        <f>(Data!G52+Data!G86)/Data!G18</f>
        <v>0.46205079775336744</v>
      </c>
      <c r="H52" s="7">
        <f>(Data!H52+Data!H86)/Data!H18</f>
        <v>0.47362345425219016</v>
      </c>
      <c r="I52" s="7">
        <f>(Data!I52+Data!I86)/Data!I18</f>
        <v>0.45740923409806855</v>
      </c>
      <c r="J52" s="7">
        <f>(Data!J52+Data!J86)/Data!J18</f>
        <v>0.45383937865321483</v>
      </c>
      <c r="K52" s="7">
        <f>(Data!K52+Data!K86)/Data!K18</f>
        <v>0.4744243357720447</v>
      </c>
      <c r="L52" s="7">
        <f>(Data!L52+Data!L86)/Data!L18</f>
        <v>0.500125426079771</v>
      </c>
      <c r="M52" s="7">
        <f>(Data!M52+Data!M86)/Data!M18</f>
        <v>0.5075720636741718</v>
      </c>
      <c r="N52" s="7">
        <f>(Data!N52+Data!N86)/Data!N18</f>
        <v>0.520745324902462</v>
      </c>
      <c r="O52" s="7">
        <f>(Data!O52+Data!O86)/Data!O18</f>
        <v>0.49177431969578467</v>
      </c>
      <c r="P52" s="7">
        <f>(Data!P52+Data!P86)/Data!P18</f>
        <v>0.4244400426634161</v>
      </c>
      <c r="Q52" s="7">
        <f>(Data!Q52+Data!Q86)/Data!Q18</f>
        <v>0.46071311156938344</v>
      </c>
      <c r="R52" s="7">
        <f>(Data!R52+Data!R86)/Data!R18</f>
        <v>0.4716264108512788</v>
      </c>
      <c r="S52" s="7">
        <f>(Data!S52+Data!S86)/Data!S18</f>
        <v>0.46221664265232465</v>
      </c>
      <c r="T52" s="7">
        <f>(Data!T52+Data!T86)/Data!T18</f>
        <v>0.4448777759790431</v>
      </c>
      <c r="U52" s="7">
        <f>(Data!U52+Data!U86)/Data!U18</f>
        <v>0.44045531633562335</v>
      </c>
      <c r="V52" s="7">
        <f>(Data!V52+Data!V86)/Data!V18</f>
        <v>0.4823500999557243</v>
      </c>
      <c r="W52" s="7">
        <f>(Data!W52+Data!W86)/Data!W18</f>
        <v>0.4856365954567927</v>
      </c>
      <c r="X52" s="7">
        <f>(Data!X52+Data!X86)/Data!X18</f>
        <v>0.5026659965924274</v>
      </c>
      <c r="Y52" s="7">
        <f>(Data!Y52+Data!Y86)/Data!Y18</f>
        <v>0.5058599455486615</v>
      </c>
      <c r="Z52" s="7">
        <f>(Data!Z52+Data!Z86)/Data!Z18</f>
        <v>0.49329923974338485</v>
      </c>
      <c r="AA52" s="7">
        <f>(Data!AA52+Data!AA86)/Data!AA18</f>
        <v>0.4981366892276258</v>
      </c>
      <c r="AB52" s="5" t="s">
        <v>47</v>
      </c>
    </row>
    <row r="53" spans="1:28" ht="14.25">
      <c r="A53" s="6" t="s">
        <v>46</v>
      </c>
      <c r="B53" s="7">
        <f>(Data!B53+Data!B87)/Data!B19</f>
        <v>0.37610070549315805</v>
      </c>
      <c r="C53" s="7">
        <f>(Data!C53+Data!C87)/Data!C19</f>
        <v>0.3794897170430057</v>
      </c>
      <c r="D53" s="7">
        <f>(Data!D53+Data!D87)/Data!D19</f>
        <v>0.35254507576267635</v>
      </c>
      <c r="E53" s="7">
        <f>(Data!E53+Data!E87)/Data!E19</f>
        <v>0.3468398759732757</v>
      </c>
      <c r="F53" s="7">
        <f>(Data!F53+Data!F87)/Data!F19</f>
        <v>0.3271681462964133</v>
      </c>
      <c r="G53" s="7">
        <f>(Data!G53+Data!G87)/Data!G19</f>
        <v>0.31924697763303983</v>
      </c>
      <c r="H53" s="7">
        <f>(Data!H53+Data!H87)/Data!H19</f>
        <v>0.2969855914378141</v>
      </c>
      <c r="I53" s="7">
        <f>(Data!I53+Data!I87)/Data!I19</f>
        <v>0.3173883694692839</v>
      </c>
      <c r="J53" s="7">
        <f>(Data!J53+Data!J87)/Data!J19</f>
        <v>0.326937358927892</v>
      </c>
      <c r="K53" s="7">
        <f>(Data!K53+Data!K87)/Data!K19</f>
        <v>0.3289410965943308</v>
      </c>
      <c r="L53" s="7">
        <f>(Data!L53+Data!L87)/Data!L19</f>
        <v>0.3334213581581871</v>
      </c>
      <c r="M53" s="7">
        <f>(Data!M53+Data!M87)/Data!M19</f>
        <v>0.33365191424459234</v>
      </c>
      <c r="N53" s="7">
        <f>(Data!N53+Data!N87)/Data!N19</f>
        <v>0.31860933172834305</v>
      </c>
      <c r="O53" s="7">
        <f>(Data!O53+Data!O87)/Data!O19</f>
        <v>0.3089655404135486</v>
      </c>
      <c r="P53" s="7">
        <f>(Data!P53+Data!P87)/Data!P19</f>
        <v>0.3073558176678641</v>
      </c>
      <c r="Q53" s="7">
        <f>(Data!Q53+Data!Q87)/Data!Q19</f>
        <v>0.3368838842032258</v>
      </c>
      <c r="R53" s="7">
        <f>(Data!R53+Data!R87)/Data!R19</f>
        <v>0.33397829243461863</v>
      </c>
      <c r="S53" s="7">
        <f>(Data!S53+Data!S87)/Data!S19</f>
        <v>0.3422175164757524</v>
      </c>
      <c r="T53" s="7">
        <f>(Data!T53+Data!T87)/Data!T19</f>
        <v>0.3399898729824067</v>
      </c>
      <c r="U53" s="7">
        <f>(Data!U53+Data!U87)/Data!U19</f>
        <v>0.35443309780950866</v>
      </c>
      <c r="V53" s="7">
        <f>(Data!V53+Data!V87)/Data!V19</f>
        <v>0.3728805747856925</v>
      </c>
      <c r="W53" s="7">
        <f>(Data!W53+Data!W87)/Data!W19</f>
        <v>0.3705349343601806</v>
      </c>
      <c r="X53" s="7">
        <f>(Data!X53+Data!X87)/Data!X19</f>
        <v>0.3746439515011247</v>
      </c>
      <c r="Y53" s="7">
        <f>(Data!Y53+Data!Y87)/Data!Y19</f>
        <v>0.3634401799716193</v>
      </c>
      <c r="Z53" s="7">
        <f>Y53*Z46/Y46</f>
        <v>0.3566765334466957</v>
      </c>
      <c r="AA53" s="7"/>
      <c r="AB53" s="5" t="s">
        <v>47</v>
      </c>
    </row>
    <row r="55" ht="14.25">
      <c r="A55" s="1" t="s">
        <v>48</v>
      </c>
    </row>
    <row r="56" spans="1:2" ht="14.25">
      <c r="A56" s="1" t="s">
        <v>47</v>
      </c>
      <c r="B56" s="1" t="s">
        <v>49</v>
      </c>
    </row>
    <row r="58" spans="1:2" ht="14.25">
      <c r="A58" s="1" t="s">
        <v>5</v>
      </c>
      <c r="B58" s="1" t="s">
        <v>6</v>
      </c>
    </row>
    <row r="59" spans="1:2" ht="14.25">
      <c r="A59" s="1" t="s">
        <v>7</v>
      </c>
      <c r="B59" s="1" t="s">
        <v>8</v>
      </c>
    </row>
    <row r="60" spans="1:2" ht="14.25">
      <c r="A60" s="1" t="s">
        <v>9</v>
      </c>
      <c r="B60" s="1" t="s">
        <v>52</v>
      </c>
    </row>
    <row r="62" spans="1:28" ht="14.25">
      <c r="A62" s="3" t="s">
        <v>11</v>
      </c>
      <c r="B62" s="3" t="s">
        <v>12</v>
      </c>
      <c r="C62" s="3" t="s">
        <v>13</v>
      </c>
      <c r="D62" s="3" t="s">
        <v>14</v>
      </c>
      <c r="E62" s="3" t="s">
        <v>15</v>
      </c>
      <c r="F62" s="3" t="s">
        <v>16</v>
      </c>
      <c r="G62" s="3" t="s">
        <v>17</v>
      </c>
      <c r="H62" s="3" t="s">
        <v>18</v>
      </c>
      <c r="I62" s="3" t="s">
        <v>19</v>
      </c>
      <c r="J62" s="3" t="s">
        <v>20</v>
      </c>
      <c r="K62" s="3" t="s">
        <v>21</v>
      </c>
      <c r="L62" s="3" t="s">
        <v>22</v>
      </c>
      <c r="M62" s="3" t="s">
        <v>23</v>
      </c>
      <c r="N62" s="3" t="s">
        <v>24</v>
      </c>
      <c r="O62" s="3" t="s">
        <v>25</v>
      </c>
      <c r="P62" s="3" t="s">
        <v>26</v>
      </c>
      <c r="Q62" s="3" t="s">
        <v>27</v>
      </c>
      <c r="R62" s="3" t="s">
        <v>28</v>
      </c>
      <c r="S62" s="3" t="s">
        <v>29</v>
      </c>
      <c r="T62" s="3" t="s">
        <v>30</v>
      </c>
      <c r="U62" s="3" t="s">
        <v>31</v>
      </c>
      <c r="V62" s="3" t="s">
        <v>32</v>
      </c>
      <c r="W62" s="3" t="s">
        <v>33</v>
      </c>
      <c r="X62" s="3" t="s">
        <v>34</v>
      </c>
      <c r="Y62" s="3" t="s">
        <v>35</v>
      </c>
      <c r="Z62" s="3" t="s">
        <v>36</v>
      </c>
      <c r="AA62" s="3" t="s">
        <v>37</v>
      </c>
      <c r="AB62" s="3" t="s">
        <v>38</v>
      </c>
    </row>
    <row r="63" spans="1:28" ht="14.25">
      <c r="A63" s="3" t="s">
        <v>39</v>
      </c>
      <c r="B63" s="4">
        <v>13405.6</v>
      </c>
      <c r="C63" s="4">
        <v>14640.9</v>
      </c>
      <c r="D63" s="4">
        <v>16129.8</v>
      </c>
      <c r="E63" s="4">
        <v>24207.9</v>
      </c>
      <c r="F63" s="4">
        <v>23161.8</v>
      </c>
      <c r="G63" s="4">
        <v>24556.4</v>
      </c>
      <c r="H63" s="4">
        <v>25548.3</v>
      </c>
      <c r="I63" s="4">
        <v>27156.5</v>
      </c>
      <c r="J63" s="4">
        <v>26392.7</v>
      </c>
      <c r="K63" s="4">
        <v>27014</v>
      </c>
      <c r="L63" s="4">
        <v>29190</v>
      </c>
      <c r="M63" s="4">
        <v>29584.2</v>
      </c>
      <c r="N63" s="4">
        <v>31353.5</v>
      </c>
      <c r="O63" s="4">
        <v>27620.2</v>
      </c>
      <c r="P63" s="4">
        <v>21852.8</v>
      </c>
      <c r="Q63" s="4">
        <v>21324.6</v>
      </c>
      <c r="R63" s="4">
        <v>23410.8</v>
      </c>
      <c r="S63" s="4">
        <v>25542.8</v>
      </c>
      <c r="T63" s="4">
        <v>25975.5</v>
      </c>
      <c r="U63" s="4">
        <v>25111.5</v>
      </c>
      <c r="V63" s="4">
        <v>22602.7</v>
      </c>
      <c r="W63" s="4">
        <v>19975.6</v>
      </c>
      <c r="X63" s="4">
        <v>19769.4</v>
      </c>
      <c r="Y63" s="4">
        <v>20454.1</v>
      </c>
      <c r="Z63" s="4">
        <v>22612.6</v>
      </c>
      <c r="AA63" s="5" t="s">
        <v>47</v>
      </c>
      <c r="AB63" s="5" t="s">
        <v>47</v>
      </c>
    </row>
    <row r="64" spans="1:28" ht="14.25">
      <c r="A64" s="3" t="s">
        <v>40</v>
      </c>
      <c r="B64" s="4">
        <v>302.7</v>
      </c>
      <c r="C64" s="4">
        <v>295.4</v>
      </c>
      <c r="D64" s="4">
        <v>370.4</v>
      </c>
      <c r="E64" s="4">
        <v>313.8</v>
      </c>
      <c r="F64" s="4">
        <v>481</v>
      </c>
      <c r="G64" s="4">
        <v>507.3</v>
      </c>
      <c r="H64" s="4">
        <v>304.6</v>
      </c>
      <c r="I64" s="4">
        <v>353.9</v>
      </c>
      <c r="J64" s="4">
        <v>419.6</v>
      </c>
      <c r="K64" s="4">
        <v>253.4</v>
      </c>
      <c r="L64" s="4">
        <v>188.8</v>
      </c>
      <c r="M64" s="4">
        <v>17.2</v>
      </c>
      <c r="N64" s="4">
        <v>-351.9</v>
      </c>
      <c r="O64" s="4">
        <v>-765</v>
      </c>
      <c r="P64" s="4">
        <v>-620.3</v>
      </c>
      <c r="Q64" s="4">
        <v>-968.4</v>
      </c>
      <c r="R64" s="4">
        <v>-1035.7</v>
      </c>
      <c r="S64" s="4">
        <v>-1042</v>
      </c>
      <c r="T64" s="4">
        <v>-1082.4</v>
      </c>
      <c r="U64" s="4">
        <v>-1128.9</v>
      </c>
      <c r="V64" s="4">
        <v>-1104.4</v>
      </c>
      <c r="W64" s="4">
        <v>-1184.8</v>
      </c>
      <c r="X64" s="4">
        <v>-1245.8</v>
      </c>
      <c r="Y64" s="4">
        <v>-1300</v>
      </c>
      <c r="Z64" s="4">
        <v>-1426.6</v>
      </c>
      <c r="AA64" s="4">
        <v>-1637.5</v>
      </c>
      <c r="AB64" s="5" t="s">
        <v>47</v>
      </c>
    </row>
    <row r="65" spans="1:34" ht="14.25">
      <c r="A65" s="3" t="s">
        <v>41</v>
      </c>
      <c r="B65" s="4">
        <v>-1103.3</v>
      </c>
      <c r="C65" s="4">
        <v>-1125.6</v>
      </c>
      <c r="D65" s="4">
        <v>-826.4</v>
      </c>
      <c r="E65" s="4">
        <v>-1271.4</v>
      </c>
      <c r="F65" s="4">
        <v>-1326</v>
      </c>
      <c r="G65" s="4">
        <v>-1048</v>
      </c>
      <c r="H65" s="4">
        <v>-666</v>
      </c>
      <c r="I65" s="4">
        <v>-520</v>
      </c>
      <c r="J65" s="4">
        <v>-461</v>
      </c>
      <c r="K65" s="4">
        <v>-139</v>
      </c>
      <c r="L65" s="4">
        <v>115</v>
      </c>
      <c r="M65" s="4">
        <v>56</v>
      </c>
      <c r="N65" s="4">
        <v>725</v>
      </c>
      <c r="O65" s="4">
        <v>513</v>
      </c>
      <c r="P65" s="4">
        <v>-719</v>
      </c>
      <c r="Q65" s="4">
        <v>-31</v>
      </c>
      <c r="R65" s="4">
        <v>576</v>
      </c>
      <c r="S65" s="4">
        <v>1165</v>
      </c>
      <c r="T65" s="4">
        <v>1056</v>
      </c>
      <c r="U65" s="4">
        <v>1012</v>
      </c>
      <c r="V65" s="4">
        <v>228</v>
      </c>
      <c r="W65" s="4">
        <v>451</v>
      </c>
      <c r="X65" s="4">
        <v>390</v>
      </c>
      <c r="Y65" s="4">
        <v>171</v>
      </c>
      <c r="Z65" s="4">
        <v>338</v>
      </c>
      <c r="AA65" s="4">
        <v>-2977</v>
      </c>
      <c r="AB65" s="5" t="s">
        <v>47</v>
      </c>
      <c r="AH65">
        <v>21</v>
      </c>
    </row>
    <row r="66" spans="1:28" ht="14.25">
      <c r="A66" s="3" t="s">
        <v>42</v>
      </c>
      <c r="B66" s="4">
        <v>-70.4</v>
      </c>
      <c r="C66" s="4">
        <v>-114.9</v>
      </c>
      <c r="D66" s="4">
        <v>-170.5</v>
      </c>
      <c r="E66" s="4">
        <v>-259.8</v>
      </c>
      <c r="F66" s="4">
        <v>-360</v>
      </c>
      <c r="G66" s="4">
        <v>-375</v>
      </c>
      <c r="H66" s="4">
        <v>-254</v>
      </c>
      <c r="I66" s="4">
        <v>-346</v>
      </c>
      <c r="J66" s="4">
        <v>-479</v>
      </c>
      <c r="K66" s="4">
        <v>-396</v>
      </c>
      <c r="L66" s="4">
        <v>-426</v>
      </c>
      <c r="M66" s="4">
        <v>-358</v>
      </c>
      <c r="N66" s="4">
        <v>-433</v>
      </c>
      <c r="O66" s="4">
        <v>-808</v>
      </c>
      <c r="P66" s="4">
        <v>-634</v>
      </c>
      <c r="Q66" s="4">
        <v>-547</v>
      </c>
      <c r="R66" s="4">
        <v>-544</v>
      </c>
      <c r="S66" s="4">
        <v>-240</v>
      </c>
      <c r="T66" s="4">
        <v>96</v>
      </c>
      <c r="U66" s="4">
        <v>354</v>
      </c>
      <c r="V66" s="4">
        <v>202</v>
      </c>
      <c r="W66" s="4">
        <v>306</v>
      </c>
      <c r="X66" s="4">
        <v>253</v>
      </c>
      <c r="Y66" s="4">
        <v>317</v>
      </c>
      <c r="Z66" s="4">
        <v>179</v>
      </c>
      <c r="AA66" s="4">
        <v>-576</v>
      </c>
      <c r="AB66" s="5" t="s">
        <v>47</v>
      </c>
    </row>
    <row r="67" spans="1:28" ht="14.25">
      <c r="A67" s="3" t="s">
        <v>43</v>
      </c>
      <c r="B67" s="4">
        <v>8207.2</v>
      </c>
      <c r="C67" s="4">
        <v>8755.9</v>
      </c>
      <c r="D67" s="4">
        <v>8715.5</v>
      </c>
      <c r="E67" s="4">
        <v>9479.5</v>
      </c>
      <c r="F67" s="4">
        <v>9589</v>
      </c>
      <c r="G67" s="4">
        <v>10097</v>
      </c>
      <c r="H67" s="4">
        <v>9897</v>
      </c>
      <c r="I67" s="4">
        <v>10375</v>
      </c>
      <c r="J67" s="4">
        <v>10771</v>
      </c>
      <c r="K67" s="4">
        <v>11256</v>
      </c>
      <c r="L67" s="4">
        <v>12007</v>
      </c>
      <c r="M67" s="4">
        <v>11764</v>
      </c>
      <c r="N67" s="4">
        <v>12347</v>
      </c>
      <c r="O67" s="4">
        <v>11243</v>
      </c>
      <c r="P67" s="4">
        <v>10989</v>
      </c>
      <c r="Q67" s="4">
        <v>8982</v>
      </c>
      <c r="R67" s="4">
        <v>9922</v>
      </c>
      <c r="S67" s="4">
        <v>10234</v>
      </c>
      <c r="T67" s="4">
        <v>10523</v>
      </c>
      <c r="U67" s="4">
        <v>9377</v>
      </c>
      <c r="V67" s="4">
        <v>8198</v>
      </c>
      <c r="W67" s="4">
        <v>7851</v>
      </c>
      <c r="X67" s="4">
        <v>7840</v>
      </c>
      <c r="Y67" s="4">
        <v>7849</v>
      </c>
      <c r="Z67" s="4">
        <v>9405</v>
      </c>
      <c r="AA67" s="4">
        <v>7906</v>
      </c>
      <c r="AB67" s="5" t="s">
        <v>47</v>
      </c>
    </row>
    <row r="68" spans="1:28" ht="14.25">
      <c r="A68" s="3" t="s">
        <v>44</v>
      </c>
      <c r="B68" s="4">
        <v>-568.9</v>
      </c>
      <c r="C68" s="4">
        <v>-665.9</v>
      </c>
      <c r="D68" s="4">
        <v>215.4</v>
      </c>
      <c r="E68" s="4">
        <v>6376.4</v>
      </c>
      <c r="F68" s="4">
        <v>5343</v>
      </c>
      <c r="G68" s="4">
        <v>5272.5</v>
      </c>
      <c r="H68" s="4">
        <v>5712.1</v>
      </c>
      <c r="I68" s="4">
        <v>6671.4</v>
      </c>
      <c r="J68" s="4">
        <v>6331.2</v>
      </c>
      <c r="K68" s="4">
        <v>6686.1</v>
      </c>
      <c r="L68" s="4">
        <v>8156.3</v>
      </c>
      <c r="M68" s="4">
        <v>8600.6</v>
      </c>
      <c r="N68" s="4">
        <v>9344.7</v>
      </c>
      <c r="O68" s="4">
        <v>7737.1</v>
      </c>
      <c r="P68" s="4">
        <v>6060.4</v>
      </c>
      <c r="Q68" s="4">
        <v>6131.2</v>
      </c>
      <c r="R68" s="4">
        <v>6282.8</v>
      </c>
      <c r="S68" s="4">
        <v>6776.7</v>
      </c>
      <c r="T68" s="4">
        <v>5818.6</v>
      </c>
      <c r="U68" s="4">
        <v>6216.2</v>
      </c>
      <c r="V68" s="4">
        <v>5772.2</v>
      </c>
      <c r="W68" s="4">
        <v>2598.1</v>
      </c>
      <c r="X68" s="4">
        <v>3889.8</v>
      </c>
      <c r="Y68" s="4">
        <v>4393.7</v>
      </c>
      <c r="Z68" s="4">
        <v>4465.2</v>
      </c>
      <c r="AA68" s="4">
        <v>-337.7</v>
      </c>
      <c r="AB68" s="5" t="s">
        <v>47</v>
      </c>
    </row>
    <row r="69" spans="1:28" ht="14.25">
      <c r="A69" s="3" t="s">
        <v>45</v>
      </c>
      <c r="B69" s="4">
        <v>111.3</v>
      </c>
      <c r="C69" s="4">
        <v>21.6</v>
      </c>
      <c r="D69" s="4">
        <v>-192.4</v>
      </c>
      <c r="E69" s="4">
        <v>-310.8</v>
      </c>
      <c r="F69" s="4">
        <v>-249</v>
      </c>
      <c r="G69" s="4">
        <v>-257</v>
      </c>
      <c r="H69" s="4">
        <v>-224</v>
      </c>
      <c r="I69" s="4">
        <v>-309</v>
      </c>
      <c r="J69" s="4">
        <v>-204</v>
      </c>
      <c r="K69" s="4">
        <v>-266</v>
      </c>
      <c r="L69" s="4">
        <v>-176</v>
      </c>
      <c r="M69" s="4">
        <v>-214</v>
      </c>
      <c r="N69" s="4">
        <v>-215</v>
      </c>
      <c r="O69" s="4">
        <v>-200</v>
      </c>
      <c r="P69" s="4">
        <v>-665</v>
      </c>
      <c r="Q69" s="4">
        <v>-324</v>
      </c>
      <c r="R69" s="4">
        <v>-146</v>
      </c>
      <c r="S69" s="4">
        <v>-37</v>
      </c>
      <c r="T69" s="4">
        <v>-156</v>
      </c>
      <c r="U69" s="4">
        <v>-68</v>
      </c>
      <c r="V69" s="4">
        <v>-234</v>
      </c>
      <c r="W69" s="4">
        <v>-428</v>
      </c>
      <c r="X69" s="4">
        <v>-470</v>
      </c>
      <c r="Y69" s="4">
        <v>-406</v>
      </c>
      <c r="Z69" s="4">
        <v>-366</v>
      </c>
      <c r="AA69" s="4">
        <v>-2555</v>
      </c>
      <c r="AB69" s="5" t="s">
        <v>47</v>
      </c>
    </row>
    <row r="70" spans="1:28" ht="14.25">
      <c r="A70" s="3" t="s">
        <v>46</v>
      </c>
      <c r="B70" s="4">
        <v>2735.3</v>
      </c>
      <c r="C70" s="4">
        <v>2796.8</v>
      </c>
      <c r="D70" s="4">
        <v>3244.3</v>
      </c>
      <c r="E70" s="4">
        <v>3540.6</v>
      </c>
      <c r="F70" s="4">
        <v>3341.2</v>
      </c>
      <c r="G70" s="4">
        <v>3785.2</v>
      </c>
      <c r="H70" s="4">
        <v>3817.5</v>
      </c>
      <c r="I70" s="4">
        <v>3762.5</v>
      </c>
      <c r="J70" s="4">
        <v>3072.3</v>
      </c>
      <c r="K70" s="4">
        <v>3022.1</v>
      </c>
      <c r="L70" s="4">
        <v>2894.1</v>
      </c>
      <c r="M70" s="4">
        <v>3042.3</v>
      </c>
      <c r="N70" s="4">
        <v>2948.8</v>
      </c>
      <c r="O70" s="4">
        <v>2840.7</v>
      </c>
      <c r="P70" s="4">
        <v>2215.6</v>
      </c>
      <c r="Q70" s="4">
        <v>2274.3</v>
      </c>
      <c r="R70" s="4">
        <v>2312.5</v>
      </c>
      <c r="S70" s="4">
        <v>2423.3</v>
      </c>
      <c r="T70" s="4">
        <v>2472.7</v>
      </c>
      <c r="U70" s="4">
        <v>2543</v>
      </c>
      <c r="V70" s="4">
        <v>2375.2</v>
      </c>
      <c r="W70" s="4">
        <v>2194.1</v>
      </c>
      <c r="X70" s="4">
        <v>1476</v>
      </c>
      <c r="Y70" s="4">
        <v>1408.4</v>
      </c>
      <c r="Z70" s="5" t="s">
        <v>47</v>
      </c>
      <c r="AA70" s="5" t="s">
        <v>47</v>
      </c>
      <c r="AB70" s="5" t="s">
        <v>47</v>
      </c>
    </row>
    <row r="72" ht="14.25">
      <c r="A72" s="1" t="s">
        <v>48</v>
      </c>
    </row>
    <row r="73" spans="1:2" ht="14.25">
      <c r="A73" s="1" t="s">
        <v>47</v>
      </c>
      <c r="B73" s="1" t="s">
        <v>49</v>
      </c>
    </row>
    <row r="75" spans="1:2" ht="14.25">
      <c r="A75" t="s">
        <v>5</v>
      </c>
      <c r="B75" t="s">
        <v>6</v>
      </c>
    </row>
    <row r="76" spans="1:2" ht="14.25">
      <c r="A76" t="s">
        <v>7</v>
      </c>
      <c r="B76" t="s">
        <v>8</v>
      </c>
    </row>
    <row r="77" spans="1:2" ht="14.25">
      <c r="A77" t="s">
        <v>9</v>
      </c>
      <c r="B77" t="s">
        <v>51</v>
      </c>
    </row>
    <row r="79" spans="2:27" ht="14.25">
      <c r="B79" t="s">
        <v>12</v>
      </c>
      <c r="C79" t="s">
        <v>13</v>
      </c>
      <c r="D79" t="s">
        <v>14</v>
      </c>
      <c r="E79" t="s">
        <v>15</v>
      </c>
      <c r="F79" t="s">
        <v>16</v>
      </c>
      <c r="G79" t="s">
        <v>17</v>
      </c>
      <c r="H79" t="s">
        <v>18</v>
      </c>
      <c r="I79" t="s">
        <v>19</v>
      </c>
      <c r="J79" t="s">
        <v>20</v>
      </c>
      <c r="K79" t="s">
        <v>21</v>
      </c>
      <c r="L79" t="s">
        <v>22</v>
      </c>
      <c r="M79" t="s">
        <v>23</v>
      </c>
      <c r="N79" t="s">
        <v>24</v>
      </c>
      <c r="O79" t="s">
        <v>25</v>
      </c>
      <c r="P79" t="s">
        <v>26</v>
      </c>
      <c r="Q79" t="s">
        <v>27</v>
      </c>
      <c r="R79" t="s">
        <v>28</v>
      </c>
      <c r="S79" t="s">
        <v>29</v>
      </c>
      <c r="T79" t="s">
        <v>30</v>
      </c>
      <c r="U79" t="s">
        <v>31</v>
      </c>
      <c r="V79" t="s">
        <v>32</v>
      </c>
      <c r="W79" t="s">
        <v>33</v>
      </c>
      <c r="X79" t="s">
        <v>34</v>
      </c>
      <c r="Y79" t="s">
        <v>35</v>
      </c>
      <c r="Z79" t="s">
        <v>36</v>
      </c>
      <c r="AA79" t="s">
        <v>37</v>
      </c>
    </row>
    <row r="80" spans="1:27" ht="14.25">
      <c r="A80" t="s">
        <v>45</v>
      </c>
      <c r="B80" s="13">
        <v>0.44934683908532985</v>
      </c>
      <c r="C80" s="13">
        <v>0.44772869415741634</v>
      </c>
      <c r="D80" s="13">
        <v>0.45955585271502936</v>
      </c>
      <c r="E80" s="13">
        <v>0.4743019429292702</v>
      </c>
      <c r="F80" s="13">
        <v>0.46459859758336686</v>
      </c>
      <c r="G80" s="13">
        <v>0.46205079775336744</v>
      </c>
      <c r="H80" s="13">
        <v>0.47362345425219016</v>
      </c>
      <c r="I80" s="13">
        <v>0.45740923409806855</v>
      </c>
      <c r="J80" s="13">
        <v>0.45383937865321483</v>
      </c>
      <c r="K80" s="13">
        <v>0.4744243357720447</v>
      </c>
      <c r="L80" s="13">
        <v>0.500125426079771</v>
      </c>
      <c r="M80" s="13">
        <v>0.5075720636741718</v>
      </c>
      <c r="N80" s="13">
        <v>0.520745324902462</v>
      </c>
      <c r="O80" s="13">
        <v>0.49177431969578467</v>
      </c>
      <c r="P80" s="13">
        <v>0.4244400426634161</v>
      </c>
      <c r="Q80" s="13">
        <v>0.46071311156938344</v>
      </c>
      <c r="R80" s="13">
        <v>0.4716264108512788</v>
      </c>
      <c r="S80" s="13">
        <v>0.46221664265232465</v>
      </c>
      <c r="T80" s="13">
        <v>0.4448777759790431</v>
      </c>
      <c r="U80" s="13">
        <v>0.44045531633562335</v>
      </c>
      <c r="V80" s="13">
        <v>0.4823500999557243</v>
      </c>
      <c r="W80" s="13">
        <v>0.4856365954567927</v>
      </c>
      <c r="X80" s="13">
        <v>0.5026659965924274</v>
      </c>
      <c r="Y80" s="13">
        <v>0.5058599455486615</v>
      </c>
      <c r="Z80" s="13">
        <v>0.49329923974338485</v>
      </c>
      <c r="AA80" s="13">
        <v>0.4981366892276258</v>
      </c>
    </row>
    <row r="81" spans="1:27" ht="14.25">
      <c r="A81" t="s">
        <v>42</v>
      </c>
      <c r="B81" s="13">
        <v>0.36445854809143147</v>
      </c>
      <c r="C81" s="13">
        <v>0.37563421729130025</v>
      </c>
      <c r="D81" s="13">
        <v>0.3700757453517803</v>
      </c>
      <c r="E81" s="13">
        <v>0.3773948702719463</v>
      </c>
      <c r="F81" s="13">
        <v>0.38871896272952905</v>
      </c>
      <c r="G81" s="13">
        <v>0.4015575820393104</v>
      </c>
      <c r="H81" s="13">
        <v>0.40715411992611616</v>
      </c>
      <c r="I81" s="13">
        <v>0.4125211180069854</v>
      </c>
      <c r="J81" s="13">
        <v>0.4143440816464924</v>
      </c>
      <c r="K81" s="13">
        <v>0.4156813479160508</v>
      </c>
      <c r="L81" s="13">
        <v>0.42031573234329406</v>
      </c>
      <c r="M81" s="13">
        <v>0.42457904409018243</v>
      </c>
      <c r="N81" s="13">
        <v>0.42529282444949</v>
      </c>
      <c r="O81" s="13">
        <v>0.4162797631724667</v>
      </c>
      <c r="P81" s="13">
        <v>0.4132508149630443</v>
      </c>
      <c r="Q81" s="13">
        <v>0.413232130734564</v>
      </c>
      <c r="R81" s="13">
        <v>0.43220948674765775</v>
      </c>
      <c r="S81" s="13">
        <v>0.4324420925995345</v>
      </c>
      <c r="T81" s="13">
        <v>0.4508248397604287</v>
      </c>
      <c r="U81" s="13">
        <v>0.4674021980281135</v>
      </c>
      <c r="V81" s="13">
        <v>0.4823440528200243</v>
      </c>
      <c r="W81" s="13">
        <v>0.4800420418985739</v>
      </c>
      <c r="X81" s="13">
        <v>0.48164287883389006</v>
      </c>
      <c r="Y81" s="13">
        <v>0.46818702175091886</v>
      </c>
      <c r="Z81" s="13">
        <v>0.46782278128004345</v>
      </c>
      <c r="AA81" s="13">
        <v>0.4775534288208477</v>
      </c>
    </row>
    <row r="82" spans="1:27" ht="14.25">
      <c r="A82" t="s">
        <v>40</v>
      </c>
      <c r="B82" s="13">
        <v>0.3563363541821423</v>
      </c>
      <c r="C82" s="13">
        <v>0.3564511528048164</v>
      </c>
      <c r="D82" s="13">
        <v>0.37698602230193384</v>
      </c>
      <c r="E82" s="13">
        <v>0.38204606836119537</v>
      </c>
      <c r="F82" s="13">
        <v>0.3586836256807928</v>
      </c>
      <c r="G82" s="13">
        <v>0.38657105171259465</v>
      </c>
      <c r="H82" s="13">
        <v>0.3663387657873063</v>
      </c>
      <c r="I82" s="13">
        <v>0.37331398363992135</v>
      </c>
      <c r="J82" s="13">
        <v>0.3721888438396579</v>
      </c>
      <c r="K82" s="13">
        <v>0.3965128428476007</v>
      </c>
      <c r="L82" s="13">
        <v>0.41401945701633336</v>
      </c>
      <c r="M82" s="13">
        <v>0.39720475907685376</v>
      </c>
      <c r="N82" s="13">
        <v>0.4150465409728677</v>
      </c>
      <c r="O82" s="13">
        <v>0.3800339303310747</v>
      </c>
      <c r="P82" s="13">
        <v>0.3617963469809529</v>
      </c>
      <c r="Q82" s="13">
        <v>0.417436382329503</v>
      </c>
      <c r="R82" s="13">
        <v>0.3968886484217976</v>
      </c>
      <c r="S82" s="13">
        <v>0.38477175061280167</v>
      </c>
      <c r="T82" s="13">
        <v>0.38774133288489165</v>
      </c>
      <c r="U82" s="13">
        <v>0.4042254439026703</v>
      </c>
      <c r="V82" s="13">
        <v>0.4417402582179595</v>
      </c>
      <c r="W82" s="13">
        <v>0.444296213783319</v>
      </c>
      <c r="X82" s="13">
        <v>0.446264900805918</v>
      </c>
      <c r="Y82" s="13">
        <v>0.44464843164008083</v>
      </c>
      <c r="Z82" s="13">
        <v>0.4561506748666594</v>
      </c>
      <c r="AA82" s="13">
        <v>0.45870557222392144</v>
      </c>
    </row>
    <row r="83" spans="1:27" ht="14.25">
      <c r="A83" s="15" t="s">
        <v>54</v>
      </c>
      <c r="B83" s="13">
        <v>0.37854981101134794</v>
      </c>
      <c r="C83" s="13">
        <v>0.37600478521846187</v>
      </c>
      <c r="D83" s="13">
        <v>0.382309438275729</v>
      </c>
      <c r="E83" s="13">
        <v>0.38372569455413486</v>
      </c>
      <c r="F83" s="13">
        <v>0.37802926191621233</v>
      </c>
      <c r="G83" s="13">
        <v>0.38689434014479956</v>
      </c>
      <c r="H83" s="13">
        <v>0.38377339005503985</v>
      </c>
      <c r="I83" s="13">
        <v>0.3862247170042237</v>
      </c>
      <c r="J83" s="13">
        <v>0.3863715373785034</v>
      </c>
      <c r="K83" s="13">
        <v>0.3962111774174674</v>
      </c>
      <c r="L83" s="13">
        <v>0.3994752149502449</v>
      </c>
      <c r="M83" s="13">
        <v>0.41129845324482867</v>
      </c>
      <c r="N83" s="13">
        <v>0.4188326771816538</v>
      </c>
      <c r="O83" s="13">
        <v>0.3969994792780613</v>
      </c>
      <c r="P83" s="13">
        <v>0.3671251746332325</v>
      </c>
      <c r="Q83" s="13">
        <v>0.40363187733706574</v>
      </c>
      <c r="R83" s="13">
        <v>0.41235972376971414</v>
      </c>
      <c r="S83" s="13">
        <v>0.40139531548105545</v>
      </c>
      <c r="T83" s="13">
        <v>0.3971598842027679</v>
      </c>
      <c r="U83" s="13">
        <v>0.408349120799156</v>
      </c>
      <c r="V83" s="13">
        <v>0.43775887233566946</v>
      </c>
      <c r="W83" s="13">
        <v>0.44318968877137993</v>
      </c>
      <c r="X83" s="13">
        <v>0.4431746454296176</v>
      </c>
      <c r="Y83" s="13">
        <v>0.43610079401321555</v>
      </c>
      <c r="Z83" s="13">
        <v>0.42798492850771686</v>
      </c>
      <c r="AA83" s="13"/>
    </row>
    <row r="84" spans="1:27" ht="14.25">
      <c r="A84" t="s">
        <v>44</v>
      </c>
      <c r="B84" s="13">
        <v>0.49155317311219426</v>
      </c>
      <c r="C84" s="13">
        <v>0.48220302449759006</v>
      </c>
      <c r="D84" s="13">
        <v>0.4713581553921576</v>
      </c>
      <c r="E84" s="13">
        <v>0.4511001687765739</v>
      </c>
      <c r="F84" s="13">
        <v>0.448287463670941</v>
      </c>
      <c r="G84" s="13">
        <v>0.4604900398351592</v>
      </c>
      <c r="H84" s="13">
        <v>0.4549448140900196</v>
      </c>
      <c r="I84" s="13">
        <v>0.44575357581323366</v>
      </c>
      <c r="J84" s="13">
        <v>0.4292407205900132</v>
      </c>
      <c r="K84" s="13">
        <v>0.4252586485087509</v>
      </c>
      <c r="L84" s="13">
        <v>0.41382581302983434</v>
      </c>
      <c r="M84" s="13">
        <v>0.4180699745153269</v>
      </c>
      <c r="N84" s="13">
        <v>0.4277449625409511</v>
      </c>
      <c r="O84" s="13">
        <v>0.4114055975714833</v>
      </c>
      <c r="P84" s="13">
        <v>0.3692941281443986</v>
      </c>
      <c r="Q84" s="13">
        <v>0.4015872697407733</v>
      </c>
      <c r="R84" s="13">
        <v>0.3991535914119995</v>
      </c>
      <c r="S84" s="13">
        <v>0.3816180641123433</v>
      </c>
      <c r="T84" s="13">
        <v>0.38597687203317216</v>
      </c>
      <c r="U84" s="13">
        <v>0.39182704250294903</v>
      </c>
      <c r="V84" s="13">
        <v>0.40868589077800793</v>
      </c>
      <c r="W84" s="13">
        <v>0.4386439277837404</v>
      </c>
      <c r="X84" s="13">
        <v>0.4353125873575059</v>
      </c>
      <c r="Y84" s="13">
        <v>0.431960580994795</v>
      </c>
      <c r="Z84" s="13">
        <v>0.42098462967749667</v>
      </c>
      <c r="AA84" s="13">
        <v>0.44169964821492297</v>
      </c>
    </row>
    <row r="85" spans="1:27" ht="14.25">
      <c r="A85" t="s">
        <v>43</v>
      </c>
      <c r="B85" s="13">
        <v>0.3486474490890368</v>
      </c>
      <c r="C85" s="13">
        <v>0.33846700705511573</v>
      </c>
      <c r="D85" s="13">
        <v>0.35290279074537667</v>
      </c>
      <c r="E85" s="13">
        <v>0.3707989718977257</v>
      </c>
      <c r="F85" s="13">
        <v>0.3690400885585514</v>
      </c>
      <c r="G85" s="13">
        <v>0.3872364677688344</v>
      </c>
      <c r="H85" s="13">
        <v>0.38122752715275976</v>
      </c>
      <c r="I85" s="13">
        <v>0.37172010310234205</v>
      </c>
      <c r="J85" s="13">
        <v>0.362039734354949</v>
      </c>
      <c r="K85" s="13">
        <v>0.3621420309969928</v>
      </c>
      <c r="L85" s="13">
        <v>0.3523260490682397</v>
      </c>
      <c r="M85" s="13">
        <v>0.3490190831241695</v>
      </c>
      <c r="N85" s="13">
        <v>0.36352281485024845</v>
      </c>
      <c r="O85" s="13">
        <v>0.3464394675585889</v>
      </c>
      <c r="P85" s="13">
        <v>0.3213615195182015</v>
      </c>
      <c r="Q85" s="13">
        <v>0.3304587102535233</v>
      </c>
      <c r="R85" s="13">
        <v>0.3405284408471503</v>
      </c>
      <c r="S85" s="13">
        <v>0.33889471568568563</v>
      </c>
      <c r="T85" s="13">
        <v>0.34227104155167615</v>
      </c>
      <c r="U85" s="13">
        <v>0.34723196307775844</v>
      </c>
      <c r="V85" s="13">
        <v>0.3716283672730919</v>
      </c>
      <c r="W85" s="13">
        <v>0.37072552843263573</v>
      </c>
      <c r="X85" s="13">
        <v>0.36792424470163837</v>
      </c>
      <c r="Y85" s="13">
        <v>0.3639816178186648</v>
      </c>
      <c r="Z85" s="13">
        <v>0.3822810857784664</v>
      </c>
      <c r="AA85" s="13">
        <v>0.33664552045572244</v>
      </c>
    </row>
    <row r="86" spans="1:27" ht="14.25">
      <c r="A86" t="s">
        <v>46</v>
      </c>
      <c r="B86" s="13">
        <v>0.37610070549315805</v>
      </c>
      <c r="C86" s="13">
        <v>0.3794897170430057</v>
      </c>
      <c r="D86" s="13">
        <v>0.35254507576267635</v>
      </c>
      <c r="E86" s="13">
        <v>0.3468398759732757</v>
      </c>
      <c r="F86" s="13">
        <v>0.3271681462964133</v>
      </c>
      <c r="G86" s="13">
        <v>0.31924697763303983</v>
      </c>
      <c r="H86" s="13">
        <v>0.2969855914378141</v>
      </c>
      <c r="I86" s="13">
        <v>0.3173883694692839</v>
      </c>
      <c r="J86" s="13">
        <v>0.326937358927892</v>
      </c>
      <c r="K86" s="13">
        <v>0.3289410965943308</v>
      </c>
      <c r="L86" s="13">
        <v>0.3334213581581871</v>
      </c>
      <c r="M86" s="13">
        <v>0.33365191424459234</v>
      </c>
      <c r="N86" s="13">
        <v>0.31860933172834305</v>
      </c>
      <c r="O86" s="13">
        <v>0.3089655404135486</v>
      </c>
      <c r="P86" s="13">
        <v>0.3073558176678641</v>
      </c>
      <c r="Q86" s="13">
        <v>0.3368838842032258</v>
      </c>
      <c r="R86" s="13">
        <v>0.33397829243461863</v>
      </c>
      <c r="S86" s="13">
        <v>0.3422175164757524</v>
      </c>
      <c r="T86" s="13">
        <v>0.3399898729824067</v>
      </c>
      <c r="U86" s="13">
        <v>0.35443309780950866</v>
      </c>
      <c r="V86" s="13">
        <v>0.3728805747856925</v>
      </c>
      <c r="W86" s="13">
        <v>0.3705349343601806</v>
      </c>
      <c r="X86" s="13">
        <v>0.3746439515011247</v>
      </c>
      <c r="Y86" s="13">
        <v>0.3634401799716193</v>
      </c>
      <c r="Z86" s="13">
        <v>0.3566765334466957</v>
      </c>
      <c r="AA86" s="13"/>
    </row>
    <row r="87" spans="1:27" ht="14.25">
      <c r="A87" s="15" t="s">
        <v>55</v>
      </c>
      <c r="B87" s="13">
        <v>0.30794494673340655</v>
      </c>
      <c r="C87" s="13">
        <v>0.3036400100415467</v>
      </c>
      <c r="D87" s="13">
        <v>0.32199380748519596</v>
      </c>
      <c r="E87" s="13">
        <v>0.3281995888955768</v>
      </c>
      <c r="F87" s="13">
        <v>0.3107398278227716</v>
      </c>
      <c r="G87" s="13">
        <v>0.31400562615817396</v>
      </c>
      <c r="H87" s="13">
        <v>0.3144143736422882</v>
      </c>
      <c r="I87" s="13">
        <v>0.31066697930603254</v>
      </c>
      <c r="J87" s="13">
        <v>0.3172921329364627</v>
      </c>
      <c r="K87" s="13">
        <v>0.33854435546142475</v>
      </c>
      <c r="L87" s="13">
        <v>0.3500973309120364</v>
      </c>
      <c r="M87" s="13">
        <v>0.37972245673279864</v>
      </c>
      <c r="N87" s="13">
        <v>0.3913210298123777</v>
      </c>
      <c r="O87" s="13">
        <v>0.35377036979003446</v>
      </c>
      <c r="P87" s="13">
        <v>0.28147666866287313</v>
      </c>
      <c r="Q87" s="13">
        <v>0.3638053791202699</v>
      </c>
      <c r="R87" s="13">
        <v>0.3779954787995332</v>
      </c>
      <c r="S87" s="13">
        <v>0.36541870799501946</v>
      </c>
      <c r="T87" s="13">
        <v>0.3492940498101459</v>
      </c>
      <c r="U87" s="13">
        <v>0.3618396939473529</v>
      </c>
      <c r="V87" s="13">
        <v>0.3690115044075328</v>
      </c>
      <c r="W87" s="13">
        <v>0.3841771448333786</v>
      </c>
      <c r="X87" s="13">
        <v>0.38404347140809236</v>
      </c>
      <c r="Y87" s="13">
        <v>0.36879758408435553</v>
      </c>
      <c r="Z87" s="13">
        <v>0.3491905982019876</v>
      </c>
      <c r="AA87" s="13">
        <v>0.32100482441231076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2022-04-17T10:10:52Z</dcterms:created>
  <dcterms:modified xsi:type="dcterms:W3CDTF">2022-04-17T10:20:13Z</dcterms:modified>
  <cp:category/>
  <cp:version/>
  <cp:contentType/>
  <cp:contentStatus/>
</cp:coreProperties>
</file>